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9660" windowHeight="5370" tabRatio="733"/>
  </bookViews>
  <sheets>
    <sheet name="2013 J-3" sheetId="1" r:id="rId1"/>
    <sheet name="Pests &amp; Surveys" sheetId="2" r:id="rId2"/>
    <sheet name="Pivot of States" sheetId="3" r:id="rId3"/>
    <sheet name="Pivot of Surveys" sheetId="4" r:id="rId4"/>
    <sheet name="Surveys" sheetId="11" r:id="rId5"/>
    <sheet name="Funding" sheetId="6" r:id="rId6"/>
    <sheet name="Pivot of Funding" sheetId="7" r:id="rId7"/>
    <sheet name="Funding 2" sheetId="8" r:id="rId8"/>
    <sheet name="Analysis" sheetId="9" r:id="rId9"/>
    <sheet name="Compare Lists" sheetId="10" r:id="rId10"/>
  </sheets>
  <definedNames>
    <definedName name="_xlnm._FilterDatabase" localSheetId="0" hidden="1">'2013 J-3'!$A$1:$S$1</definedName>
    <definedName name="_xlnm._FilterDatabase" localSheetId="9" hidden="1">'Compare Lists'!$C$1:$C$118</definedName>
    <definedName name="_xlnm._FilterDatabase" localSheetId="5" hidden="1">Funding!$A$1:$F$847</definedName>
    <definedName name="_xlnm._FilterDatabase" localSheetId="3" hidden="1">'Pivot of Surveys'!$A$3:$A$146</definedName>
    <definedName name="J3Pests">'Compare Lists'!$A$2:$A$232</definedName>
    <definedName name="Priority">'Compare Lists'!$C$2:$C$118</definedName>
  </definedNames>
  <calcPr calcId="145621"/>
  <pivotCaches>
    <pivotCache cacheId="0" r:id="rId11"/>
    <pivotCache cacheId="1" r:id="rId12"/>
  </pivotCaches>
</workbook>
</file>

<file path=xl/calcChain.xml><?xml version="1.0" encoding="utf-8"?>
<calcChain xmlns="http://schemas.openxmlformats.org/spreadsheetml/2006/main">
  <c r="E848" i="6" l="1"/>
  <c r="E27" i="10" l="1"/>
  <c r="E31" i="10"/>
  <c r="C123" i="10"/>
  <c r="C122" i="10"/>
  <c r="A238" i="10"/>
  <c r="A237" i="10"/>
  <c r="E13" i="10" l="1"/>
  <c r="E12" i="10" s="1"/>
  <c r="C120" i="10"/>
  <c r="A235" i="10"/>
  <c r="F55" i="9"/>
  <c r="D55" i="9"/>
  <c r="C55" i="9"/>
  <c r="B55" i="9"/>
  <c r="E18" i="9"/>
  <c r="E39" i="9"/>
  <c r="E41" i="9"/>
  <c r="E3" i="9"/>
  <c r="E43" i="9"/>
  <c r="E52" i="9"/>
  <c r="E38" i="9"/>
  <c r="E14" i="9"/>
  <c r="E10" i="9"/>
  <c r="E37" i="9"/>
  <c r="E23" i="9"/>
  <c r="E36" i="9"/>
  <c r="E35" i="9"/>
  <c r="E47" i="9"/>
  <c r="E34" i="9"/>
  <c r="E6" i="9"/>
  <c r="E51" i="9"/>
  <c r="E33" i="9"/>
  <c r="E5" i="9"/>
  <c r="E19" i="9"/>
  <c r="E50" i="9"/>
  <c r="E32" i="9"/>
  <c r="E42" i="9"/>
  <c r="E49" i="9"/>
  <c r="E22" i="9"/>
  <c r="E31" i="9"/>
  <c r="E21" i="9"/>
  <c r="E48" i="9"/>
  <c r="E16" i="9"/>
  <c r="E30" i="9"/>
  <c r="E8" i="9"/>
  <c r="E29" i="9"/>
  <c r="E28" i="9"/>
  <c r="E27" i="9"/>
  <c r="E13" i="9"/>
  <c r="E40" i="9"/>
  <c r="E12" i="9"/>
  <c r="E44" i="9"/>
  <c r="E45" i="9"/>
  <c r="E11" i="9"/>
  <c r="E17" i="9"/>
  <c r="E7" i="9"/>
  <c r="E53" i="9"/>
  <c r="E15" i="9"/>
  <c r="E2" i="9"/>
  <c r="E46" i="9"/>
  <c r="E26" i="9"/>
  <c r="E9" i="9"/>
  <c r="E4" i="9"/>
  <c r="E54" i="9"/>
  <c r="E20" i="9"/>
  <c r="E25" i="9"/>
  <c r="E24" i="9"/>
  <c r="A55" i="8"/>
  <c r="L55" i="8"/>
  <c r="K55" i="8"/>
  <c r="J55" i="8"/>
  <c r="I55" i="8"/>
  <c r="M55" i="8"/>
  <c r="N54" i="8"/>
  <c r="N53" i="8"/>
  <c r="N52" i="8"/>
  <c r="N51" i="8"/>
  <c r="N50" i="8"/>
  <c r="N49" i="8"/>
  <c r="N48" i="8"/>
  <c r="N47" i="8"/>
  <c r="N46" i="8"/>
  <c r="N45" i="8"/>
  <c r="N44" i="8"/>
  <c r="N43" i="8"/>
  <c r="N42" i="8"/>
  <c r="N41" i="8"/>
  <c r="N40" i="8"/>
  <c r="N39" i="8"/>
  <c r="N38" i="8"/>
  <c r="N37" i="8"/>
  <c r="N36" i="8"/>
  <c r="N35" i="8"/>
  <c r="N34" i="8"/>
  <c r="N33" i="8"/>
  <c r="N32" i="8"/>
  <c r="N31" i="8"/>
  <c r="N30" i="8"/>
  <c r="N29" i="8"/>
  <c r="N28" i="8"/>
  <c r="N27" i="8"/>
  <c r="N26" i="8"/>
  <c r="N25" i="8"/>
  <c r="N24" i="8"/>
  <c r="N23" i="8"/>
  <c r="N22" i="8"/>
  <c r="N21" i="8"/>
  <c r="N20" i="8"/>
  <c r="N19" i="8"/>
  <c r="N18" i="8"/>
  <c r="N17" i="8"/>
  <c r="N16" i="8"/>
  <c r="N15" i="8"/>
  <c r="N14" i="8"/>
  <c r="N13" i="8"/>
  <c r="N12" i="8"/>
  <c r="N11" i="8"/>
  <c r="N10" i="8"/>
  <c r="N9" i="8"/>
  <c r="N8" i="8"/>
  <c r="N7" i="8"/>
  <c r="N6" i="8"/>
  <c r="N5" i="8"/>
  <c r="N4" i="8"/>
  <c r="N3" i="8"/>
  <c r="N2" i="8"/>
  <c r="N55" i="8" s="1"/>
  <c r="B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D8" i="8"/>
  <c r="D7" i="8"/>
  <c r="D6" i="8"/>
  <c r="D5" i="8"/>
  <c r="D4" i="8"/>
  <c r="D3" i="8"/>
  <c r="D2" i="8"/>
  <c r="O54" i="8"/>
  <c r="O53" i="8"/>
  <c r="O52" i="8"/>
  <c r="O51" i="8"/>
  <c r="O50" i="8"/>
  <c r="O49" i="8"/>
  <c r="O48" i="8"/>
  <c r="O47" i="8"/>
  <c r="O46" i="8"/>
  <c r="O45" i="8"/>
  <c r="O44" i="8"/>
  <c r="O43" i="8"/>
  <c r="O42" i="8"/>
  <c r="O41" i="8"/>
  <c r="O40" i="8"/>
  <c r="O39" i="8"/>
  <c r="O38" i="8"/>
  <c r="O37" i="8"/>
  <c r="O36" i="8"/>
  <c r="O35" i="8"/>
  <c r="O34" i="8"/>
  <c r="O33" i="8"/>
  <c r="O32" i="8"/>
  <c r="O31" i="8"/>
  <c r="O30" i="8"/>
  <c r="O29" i="8"/>
  <c r="O28" i="8"/>
  <c r="O27" i="8"/>
  <c r="O26" i="8"/>
  <c r="O25" i="8"/>
  <c r="O24" i="8"/>
  <c r="O23" i="8"/>
  <c r="O22" i="8"/>
  <c r="O21" i="8"/>
  <c r="O20" i="8"/>
  <c r="O19" i="8"/>
  <c r="O18" i="8"/>
  <c r="O17" i="8"/>
  <c r="O16" i="8"/>
  <c r="O15" i="8"/>
  <c r="O14" i="8"/>
  <c r="O13" i="8"/>
  <c r="O12" i="8"/>
  <c r="O11" i="8"/>
  <c r="O10" i="8"/>
  <c r="O9" i="8"/>
  <c r="O8" i="8"/>
  <c r="O7" i="8"/>
  <c r="O6" i="8"/>
  <c r="O5" i="8"/>
  <c r="O55" i="8" s="1"/>
  <c r="O3" i="8"/>
  <c r="O2" i="8"/>
  <c r="O4" i="8"/>
  <c r="E55" i="8"/>
  <c r="C55" i="8"/>
  <c r="E55" i="9" l="1"/>
  <c r="D55" i="8"/>
  <c r="N821" i="2" l="1"/>
  <c r="N799" i="2"/>
  <c r="N796" i="2"/>
  <c r="N777" i="2"/>
  <c r="N758" i="2"/>
  <c r="N740" i="2"/>
  <c r="N726" i="2"/>
  <c r="N707" i="2"/>
  <c r="N678" i="2"/>
  <c r="N645" i="2"/>
  <c r="N633" i="2"/>
  <c r="N613" i="2"/>
  <c r="N603" i="2"/>
  <c r="N575" i="2"/>
  <c r="N558" i="2"/>
  <c r="N547" i="2"/>
  <c r="N536" i="2"/>
  <c r="N519" i="2"/>
  <c r="N510" i="2"/>
  <c r="N497" i="2"/>
  <c r="N496" i="2"/>
  <c r="N492" i="2"/>
  <c r="N478" i="2"/>
  <c r="N468" i="2"/>
  <c r="N440" i="2"/>
  <c r="N426" i="2"/>
  <c r="N411" i="2"/>
  <c r="N385" i="2"/>
  <c r="N381" i="2"/>
  <c r="N376" i="2"/>
  <c r="N353" i="2"/>
  <c r="N340" i="2"/>
  <c r="N321" i="2"/>
  <c r="N307" i="2"/>
  <c r="N297" i="2"/>
  <c r="N272" i="2"/>
  <c r="N266" i="2"/>
  <c r="N238" i="2"/>
  <c r="N231" i="2"/>
  <c r="N222" i="2"/>
  <c r="N218" i="2"/>
  <c r="N181" i="2"/>
  <c r="N174" i="2"/>
  <c r="N136" i="2"/>
  <c r="N105" i="2"/>
  <c r="N92" i="2"/>
  <c r="N83" i="2"/>
  <c r="N58" i="2"/>
  <c r="N29" i="2"/>
  <c r="N19" i="2"/>
  <c r="N14" i="2"/>
  <c r="D851" i="2"/>
  <c r="D850" i="2"/>
  <c r="C856" i="2" s="1"/>
  <c r="C857" i="2" s="1"/>
  <c r="D849" i="2"/>
  <c r="N2" i="2"/>
  <c r="N851" i="2" l="1"/>
  <c r="N850" i="2"/>
  <c r="H852" i="2" s="1"/>
  <c r="N849" i="2"/>
</calcChain>
</file>

<file path=xl/sharedStrings.xml><?xml version="1.0" encoding="utf-8"?>
<sst xmlns="http://schemas.openxmlformats.org/spreadsheetml/2006/main" count="14951" uniqueCount="1202">
  <si>
    <t>State</t>
  </si>
  <si>
    <t>CAPS Survey</t>
  </si>
  <si>
    <t>Scientific Name</t>
  </si>
  <si>
    <t>Common Name</t>
  </si>
  <si>
    <t>Survey Dates</t>
  </si>
  <si>
    <t>Sites / Traps</t>
  </si>
  <si>
    <t>Total Number of Visits</t>
  </si>
  <si>
    <t>Method</t>
  </si>
  <si>
    <t>Lure</t>
  </si>
  <si>
    <t>Diagnostics - Name</t>
  </si>
  <si>
    <t>Diagnostics - Title</t>
  </si>
  <si>
    <t>Diagnostics - Affiliation</t>
  </si>
  <si>
    <t>PPQ Assistance - Type</t>
  </si>
  <si>
    <t>PPQ Assistance - Details</t>
  </si>
  <si>
    <t>Survey Funding</t>
  </si>
  <si>
    <t>Survey State Share</t>
  </si>
  <si>
    <t>Survey Notes</t>
  </si>
  <si>
    <t>AK</t>
  </si>
  <si>
    <t>Cyst Nematode Survey</t>
  </si>
  <si>
    <t>Ditylenchus dipsaci</t>
  </si>
  <si>
    <t>Stem and Bulb Nematode</t>
  </si>
  <si>
    <t>Jan 1st - Dec 31st</t>
  </si>
  <si>
    <t>visual</t>
  </si>
  <si>
    <t>Area-wide survey of nematodes in Alaska of significance to commodities of potatoes, small grains, and cut flowers.</t>
  </si>
  <si>
    <t>Globodera pallida</t>
  </si>
  <si>
    <t>Pale Cyst Nematode</t>
  </si>
  <si>
    <t>Soil Sample</t>
  </si>
  <si>
    <t>Oregon State University Nematology Lab</t>
  </si>
  <si>
    <t>Globodera rostochiensis</t>
  </si>
  <si>
    <t>Golden Nematode</t>
  </si>
  <si>
    <t>Russ Ingham</t>
  </si>
  <si>
    <t>Heterodera glycines</t>
  </si>
  <si>
    <t>Soybean Cyst Nematode (SCN)</t>
  </si>
  <si>
    <t>sample</t>
  </si>
  <si>
    <t>Meloidogyne chitwoodi</t>
  </si>
  <si>
    <t>Columbian Root-knot Nematode</t>
  </si>
  <si>
    <t>Meloidogyne hapla</t>
  </si>
  <si>
    <t>Northern Root-knot Nematode</t>
  </si>
  <si>
    <t>Nacobbus aberrans</t>
  </si>
  <si>
    <t>False Root-knot Nematode</t>
  </si>
  <si>
    <t>Paratrichodorus sp./spp.</t>
  </si>
  <si>
    <t>Stubby Root Nematode</t>
  </si>
  <si>
    <t>Nursery and Retail Plants Pest Survey</t>
  </si>
  <si>
    <t>Arion ater</t>
  </si>
  <si>
    <t>European Black Slug</t>
  </si>
  <si>
    <t>Cernuella virgata</t>
  </si>
  <si>
    <t>Striped Snail</t>
  </si>
  <si>
    <t>Visual</t>
  </si>
  <si>
    <t>Frankliniella occidentalis</t>
  </si>
  <si>
    <t>Western Flower Thrips</t>
  </si>
  <si>
    <t>Jan 1st - Jan 31st</t>
  </si>
  <si>
    <t>trap</t>
  </si>
  <si>
    <t>Phytophthora ramorum</t>
  </si>
  <si>
    <t>Ramorum Blight ; Sudden Oak Death</t>
  </si>
  <si>
    <t>AL</t>
  </si>
  <si>
    <t>Exotic Woodborer/Bark Beetle Survey</t>
  </si>
  <si>
    <t>Hylurgops palliatus</t>
  </si>
  <si>
    <t>Lesser Spruce Shoot Beetle</t>
  </si>
  <si>
    <t>Mar 1st - Sep 30th</t>
  </si>
  <si>
    <t>Multi-Funnel Trap, 8/12 Funnel, Wet only</t>
  </si>
  <si>
    <t>Alpha Pinene UHR Lure, Ethanol Lure</t>
  </si>
  <si>
    <t>Dr. Brown</t>
  </si>
  <si>
    <t>MSU</t>
  </si>
  <si>
    <t>Hylurgus ligniperda</t>
  </si>
  <si>
    <t>Redhaired Pine Bark Beetle</t>
  </si>
  <si>
    <t>Monochamus alternatus</t>
  </si>
  <si>
    <t>Japanese Pine Sawyer Beetle</t>
  </si>
  <si>
    <t>Multi-Funnel Trap, 8/12 Funnel, Dry/Wet</t>
  </si>
  <si>
    <t>Tomicus destruens</t>
  </si>
  <si>
    <t>Pine Shoot Beetle</t>
  </si>
  <si>
    <t>Dr. Richard Brown</t>
  </si>
  <si>
    <t>Director of Entomological Museum</t>
  </si>
  <si>
    <t>Mississippi State University (MSU)</t>
  </si>
  <si>
    <t>Tomicus piniperda</t>
  </si>
  <si>
    <t>Pine Shoot Beetle (PSB)</t>
  </si>
  <si>
    <t>Alpha Pinene UHR Lure</t>
  </si>
  <si>
    <t>AR</t>
  </si>
  <si>
    <t>Corn Commodity Survey</t>
  </si>
  <si>
    <t>Autographa gamma</t>
  </si>
  <si>
    <t>Silver Y Moth</t>
  </si>
  <si>
    <t>May 1st - Jun 30th</t>
  </si>
  <si>
    <t>Plastic Bucket Trap</t>
  </si>
  <si>
    <t>Autographa gamma Lure</t>
  </si>
  <si>
    <t>Sample Processing (screened)</t>
  </si>
  <si>
    <t>Helicoverpa armigera</t>
  </si>
  <si>
    <t>Old World Bollworm</t>
  </si>
  <si>
    <t>Helicoverpa armigera Lure</t>
  </si>
  <si>
    <t>Ostrinia furnacalis</t>
  </si>
  <si>
    <t>Asian Corn Borer</t>
  </si>
  <si>
    <t>Wing Trap Kit, Paper</t>
  </si>
  <si>
    <t>Ostrinia furnacalis Lure</t>
  </si>
  <si>
    <t>Spodoptera littoralis</t>
  </si>
  <si>
    <t>Egyptian Cottonworm</t>
  </si>
  <si>
    <t>Spodoptera littoralis Lure</t>
  </si>
  <si>
    <t>Thaumatotibia leucotreta</t>
  </si>
  <si>
    <t>False Codling Moth</t>
  </si>
  <si>
    <t>Thaumatotibia leucotreta Lure</t>
  </si>
  <si>
    <t>Pine Commodity Survey</t>
  </si>
  <si>
    <t>Dendrolimus sibiricus</t>
  </si>
  <si>
    <t>Siberian Silk Moth</t>
  </si>
  <si>
    <t>Apr 1st - Sep 30th</t>
  </si>
  <si>
    <t>Milk Carton Trap</t>
  </si>
  <si>
    <t>Dendrolimus pini - Dendrolimus sibiricus Lure</t>
  </si>
  <si>
    <t>Hylobius abietis</t>
  </si>
  <si>
    <t>Large Pine Weevil</t>
  </si>
  <si>
    <t>Lymantria mathura</t>
  </si>
  <si>
    <t>Rosy Moth</t>
  </si>
  <si>
    <t>Lymantria mathura Lure</t>
  </si>
  <si>
    <t>Tetropium fuscum</t>
  </si>
  <si>
    <t>Brown Spruce Longhorned Beetle</t>
  </si>
  <si>
    <t>Cross Vane Panel Trap</t>
  </si>
  <si>
    <t>Ethanol Lure, Geranyl Acetol Lure, Spruce Blend Lure</t>
  </si>
  <si>
    <t>CA</t>
  </si>
  <si>
    <t>Aeolesthes sarta</t>
  </si>
  <si>
    <t>Quetta Borer</t>
  </si>
  <si>
    <t>Jul 1st - Jun 30th</t>
  </si>
  <si>
    <t>Curtis Takahashi</t>
  </si>
  <si>
    <t>Environmental Scientist</t>
  </si>
  <si>
    <t>CA Dept of Food and Agriculture</t>
  </si>
  <si>
    <t>All borer taxa will be surveyed using baited Lindgren funnel traps</t>
  </si>
  <si>
    <t>Agrilus auroguttatus</t>
  </si>
  <si>
    <t>Goldspotted Oak Borer</t>
  </si>
  <si>
    <t>Biosurveillance</t>
  </si>
  <si>
    <t>Agrilus biguttatus</t>
  </si>
  <si>
    <t>Oak Splendour Beetle</t>
  </si>
  <si>
    <t>CA Dept of Food &amp; Agriculture</t>
  </si>
  <si>
    <t>Agrilus planipennis</t>
  </si>
  <si>
    <t>Emerald Ash Borer</t>
  </si>
  <si>
    <t>Anoplophora chinensis</t>
  </si>
  <si>
    <t>Citrus Longhorned Beetle</t>
  </si>
  <si>
    <t>Anoplophora glabripennis</t>
  </si>
  <si>
    <t>Asian Longhorned Beetle</t>
  </si>
  <si>
    <t>Chlorophorus annularis</t>
  </si>
  <si>
    <t>Bamboo Borer</t>
  </si>
  <si>
    <t>Chlorophorus strobilicola</t>
  </si>
  <si>
    <t>Slender-Banded Pinecone Longhorn Beetle</t>
  </si>
  <si>
    <t>Dendroctonus micans</t>
  </si>
  <si>
    <t>Great Spruce Bark Beetle</t>
  </si>
  <si>
    <t>Ips sexdentatus</t>
  </si>
  <si>
    <t>Sixtoothed Bark Beetle</t>
  </si>
  <si>
    <t>Ips sp. Lure, 3 Dispenser</t>
  </si>
  <si>
    <t>Ips typographus</t>
  </si>
  <si>
    <t>European Spruce Bark Beetle</t>
  </si>
  <si>
    <t>Massicus raddei</t>
  </si>
  <si>
    <t>Mountain Oak Longhorned Beetle</t>
  </si>
  <si>
    <t>Black Light Trap</t>
  </si>
  <si>
    <t>Monochamus saltuarius</t>
  </si>
  <si>
    <t>Sakhalin Pine Sawyer</t>
  </si>
  <si>
    <t>Monochamus sutor</t>
  </si>
  <si>
    <t>Small White-Marmorated Longhorned Beetle</t>
  </si>
  <si>
    <t>Orthotomicus erosus</t>
  </si>
  <si>
    <t>Mediterranean Pine Engraver</t>
  </si>
  <si>
    <t>Pityogenes chalcographus</t>
  </si>
  <si>
    <t>Sixtoothed Spruce Bark Beetle</t>
  </si>
  <si>
    <t>Pityogenes chalcographus Lure</t>
  </si>
  <si>
    <t>Platypus quercivorus</t>
  </si>
  <si>
    <t>Oak Ambrosia Beetle</t>
  </si>
  <si>
    <t>Platypus quercivorus Lure</t>
  </si>
  <si>
    <t>Scolytus intricatus</t>
  </si>
  <si>
    <t>European Oak Bark Beetle</t>
  </si>
  <si>
    <t>Tetropium castaneum</t>
  </si>
  <si>
    <t>Black Spruce Beetle</t>
  </si>
  <si>
    <t>Tomicus minor</t>
  </si>
  <si>
    <t>Lesser Pine Shoot Beetle</t>
  </si>
  <si>
    <t>Trichoferus campestris</t>
  </si>
  <si>
    <t>Chinese Longhorned Beetle</t>
  </si>
  <si>
    <t>Trypodendron domesticum</t>
  </si>
  <si>
    <t>Eur. Hardwood Ambrosia Beetle</t>
  </si>
  <si>
    <t>Lineatin Lure</t>
  </si>
  <si>
    <t>Xyleborus glabratus</t>
  </si>
  <si>
    <t>Redbay Ambrosia Beetle</t>
  </si>
  <si>
    <t>Manuka Oil Lure</t>
  </si>
  <si>
    <t>CO</t>
  </si>
  <si>
    <t>Forest Pest Survey</t>
  </si>
  <si>
    <t>Dendrolimus pini</t>
  </si>
  <si>
    <t>Pine-tree Lappet</t>
  </si>
  <si>
    <t>May 1st - Sep 30th</t>
  </si>
  <si>
    <t>Boris Kondratieff</t>
  </si>
  <si>
    <t>Professor</t>
  </si>
  <si>
    <t>Colorado State University</t>
  </si>
  <si>
    <t xml:space="preserve">Professor </t>
  </si>
  <si>
    <t>Colorado State Univeristy</t>
  </si>
  <si>
    <t>May 1st - Oct 31st</t>
  </si>
  <si>
    <t>Sirex noctilio</t>
  </si>
  <si>
    <t>Sirex Woodwasp</t>
  </si>
  <si>
    <t>Sirex noctilio Lure</t>
  </si>
  <si>
    <t>Boris Kontratieff</t>
  </si>
  <si>
    <t>Mixed Commmodity Bundled Survey</t>
  </si>
  <si>
    <t>Diabrotica speciosa</t>
  </si>
  <si>
    <t>Cucurbit Beetle</t>
  </si>
  <si>
    <t>Lobesia botrana</t>
  </si>
  <si>
    <t>European Grapevine Moth</t>
  </si>
  <si>
    <t>Paper Delta Trap, 2 sticky sides - 3 colors</t>
  </si>
  <si>
    <t>Lobesia botrana Lure</t>
  </si>
  <si>
    <t>Nysius huttoni</t>
  </si>
  <si>
    <t>Wheat Bug</t>
  </si>
  <si>
    <t>Oxycarenus hyalinipennis</t>
  </si>
  <si>
    <t>Cotton Seed Bug</t>
  </si>
  <si>
    <t>Spodoptera litura</t>
  </si>
  <si>
    <t>Cotton Cutworm</t>
  </si>
  <si>
    <t>Spodoptera litura Lure</t>
  </si>
  <si>
    <t>Vegetable Crops Pest Survey</t>
  </si>
  <si>
    <t>Tecia solanivora</t>
  </si>
  <si>
    <t>Guatemalan Potato Moth</t>
  </si>
  <si>
    <t>Tuta absoluta</t>
  </si>
  <si>
    <t>Tomato Leaf Miner</t>
  </si>
  <si>
    <t>Large Plastic Delta Trap Kits - 3 colors</t>
  </si>
  <si>
    <t>Tuta absoluta Lure</t>
  </si>
  <si>
    <t>CT</t>
  </si>
  <si>
    <t>Jun 1st - Jul 31st</t>
  </si>
  <si>
    <t>Claire Rutledge</t>
  </si>
  <si>
    <t>Scientist</t>
  </si>
  <si>
    <t>CT Agricultural Experiment Station</t>
  </si>
  <si>
    <t>Cerceris biosurveillance, christmas tree, nursery visual and ambrosia beetles</t>
  </si>
  <si>
    <t>methodtype3</t>
  </si>
  <si>
    <t>Claire Rutldege</t>
  </si>
  <si>
    <t>Jun 1st - Nov 30th</t>
  </si>
  <si>
    <t>Gale Ridge</t>
  </si>
  <si>
    <t>Jun 1st - Aug 31st</t>
  </si>
  <si>
    <t>Donna Ellis</t>
  </si>
  <si>
    <t>Senior Educator</t>
  </si>
  <si>
    <t>University of Connecticut</t>
  </si>
  <si>
    <t>prescreening aid needed</t>
  </si>
  <si>
    <t>Mar 1st - May 31st</t>
  </si>
  <si>
    <t>DE</t>
  </si>
  <si>
    <t>Jimmy Kroon</t>
  </si>
  <si>
    <t>SSC</t>
  </si>
  <si>
    <t>Dept of Agriculture</t>
  </si>
  <si>
    <t>Geosmithia morbida</t>
  </si>
  <si>
    <t>Thousand Cankers Disease</t>
  </si>
  <si>
    <t>Mar 1st - Oct 31st</t>
  </si>
  <si>
    <t>Nancy Gregory</t>
  </si>
  <si>
    <t>Plant Pathologist</t>
  </si>
  <si>
    <t>Univ. DE Plant Diagnostic Clinic</t>
  </si>
  <si>
    <t>Lymantria dispar asiatica</t>
  </si>
  <si>
    <t>Asian Gypsy Moth</t>
  </si>
  <si>
    <t>Jun 1st - Sep 30th</t>
  </si>
  <si>
    <t>Gypsy Moth String Lure</t>
  </si>
  <si>
    <t>May 1st - Nov 30th</t>
  </si>
  <si>
    <t>Jan 1st - Apr 30th</t>
  </si>
  <si>
    <t>DDA can sort samples to remove debris and non-bark beetles.</t>
  </si>
  <si>
    <t>Screening Aid Required</t>
  </si>
  <si>
    <t>DDA can generally sort samples for bark beeltes.</t>
  </si>
  <si>
    <t>Apr 1st - Jul 31st</t>
  </si>
  <si>
    <t>Heather Harmon Disque</t>
  </si>
  <si>
    <t>Entomologist</t>
  </si>
  <si>
    <t>Dept. of Agriculture</t>
  </si>
  <si>
    <t>Apr 1st - Aug 31st</t>
  </si>
  <si>
    <t>Apr 1st - Oct 31st</t>
  </si>
  <si>
    <t>Callidiellum rufipenne</t>
  </si>
  <si>
    <t>Japanese Cedar Longhorn Beetle</t>
  </si>
  <si>
    <t>Epiphyas postvittana</t>
  </si>
  <si>
    <t>Light Brown Apple Moth</t>
  </si>
  <si>
    <t>Jackson Trap Body</t>
  </si>
  <si>
    <t>Epiphyas postvittana Lure</t>
  </si>
  <si>
    <t>DDA can sort for traps with tortricid moths, but requires assistance with final ID.</t>
  </si>
  <si>
    <t>Mar 1st - Jul 31st</t>
  </si>
  <si>
    <t>FL</t>
  </si>
  <si>
    <t>James Hayden</t>
  </si>
  <si>
    <t>Taxonomic Entomologist</t>
  </si>
  <si>
    <t>FDACS-DPI</t>
  </si>
  <si>
    <t>Peronosclerospora maydis</t>
  </si>
  <si>
    <t>Java Downy Mildew</t>
  </si>
  <si>
    <t>Tim Schubert</t>
  </si>
  <si>
    <t>Peronosclerospora philippinensis</t>
  </si>
  <si>
    <t>Philippine Downy Mildew</t>
  </si>
  <si>
    <t>Wing Trap Kit, Plastic</t>
  </si>
  <si>
    <t>Cotton Commodity Survey</t>
  </si>
  <si>
    <t>Apr 1st - Nov 30th</t>
  </si>
  <si>
    <t>Lissachatina fulica</t>
  </si>
  <si>
    <t>Giant African Snail</t>
  </si>
  <si>
    <t>Paul Skelly</t>
  </si>
  <si>
    <t>Monacha cantiana</t>
  </si>
  <si>
    <t>Hygromiid Snail</t>
  </si>
  <si>
    <t>Susan Halbert</t>
  </si>
  <si>
    <t>FDACS</t>
  </si>
  <si>
    <t>Mar 1st - Dec 31st</t>
  </si>
  <si>
    <t>Renato Inserra/Jason Stanley</t>
  </si>
  <si>
    <t>Nematologist</t>
  </si>
  <si>
    <t>Prism Trap - Purple - used without lure</t>
  </si>
  <si>
    <t xml:space="preserve">Michael Thomas/Katherine Okins and/or </t>
  </si>
  <si>
    <t>FDACS-D'PI</t>
  </si>
  <si>
    <t>Other</t>
  </si>
  <si>
    <t xml:space="preserve">Michael Thomas/Katherine Okins </t>
  </si>
  <si>
    <t>Prism Trap - Purple</t>
  </si>
  <si>
    <t>Manuka Oil Lure, Z-3-hexanol Lure</t>
  </si>
  <si>
    <t>Michael Thomas/Katherine Okins</t>
  </si>
  <si>
    <t>FDACS/DPI</t>
  </si>
  <si>
    <t>Bagrada hilaris</t>
  </si>
  <si>
    <t>Bagrada Bug</t>
  </si>
  <si>
    <t>Halyomorpha halys</t>
  </si>
  <si>
    <t>Brown Marmorated Stink Bug</t>
  </si>
  <si>
    <t>Jun 1st - Dec 31st</t>
  </si>
  <si>
    <t>Mar 1st - Aug 31st</t>
  </si>
  <si>
    <t>Paper Delta Trap, 3 sticky sides - Orange</t>
  </si>
  <si>
    <t>James hayden</t>
  </si>
  <si>
    <t>Lymantria dispar</t>
  </si>
  <si>
    <t>Gypsy Moth (European)</t>
  </si>
  <si>
    <t>Sample Processing (raw)</t>
  </si>
  <si>
    <t>GA</t>
  </si>
  <si>
    <t>Rick Hoebeke</t>
  </si>
  <si>
    <t>UGA</t>
  </si>
  <si>
    <t>Also visual survey of warehouse and surrounding environs.  About 100 sites will be visually surveyed each month from April 12, 2013 to October 12, 2013.</t>
  </si>
  <si>
    <t>Ips subelongatus</t>
  </si>
  <si>
    <t>Scolytid Beetle</t>
  </si>
  <si>
    <t>Alpha Pinene Lure</t>
  </si>
  <si>
    <t>Tremex fuscicornis</t>
  </si>
  <si>
    <t>Tremex Woodwasp</t>
  </si>
  <si>
    <t>Alectra vogelii</t>
  </si>
  <si>
    <t>Yellow Witchweed</t>
  </si>
  <si>
    <t>Might have access to botanist through UGA, but unsure at this time.  Possible PPQ assisstance needed for suspects only.</t>
  </si>
  <si>
    <t>Calonectria pseudonaviculata</t>
  </si>
  <si>
    <t>Boxwood Blight; Leaf and Stem Blight</t>
  </si>
  <si>
    <t>Jean Woodward</t>
  </si>
  <si>
    <t>Pathologist</t>
  </si>
  <si>
    <t>Ceroplastes destructor</t>
  </si>
  <si>
    <t>Soft Wax Scale</t>
  </si>
  <si>
    <t>Ceroplastes japonicus</t>
  </si>
  <si>
    <t>Japanese Wax Scale</t>
  </si>
  <si>
    <t>Chalara fraxinea</t>
  </si>
  <si>
    <t>Ash Dieback</t>
  </si>
  <si>
    <t>Museum curator</t>
  </si>
  <si>
    <t>Need id help for snails found.</t>
  </si>
  <si>
    <t>Onopordum acaulon</t>
  </si>
  <si>
    <t>Horse Thistle</t>
  </si>
  <si>
    <t>Might have assistance from a UGA botanist, but unsure at this time.  Only id help needed for suspects.</t>
  </si>
  <si>
    <t>Planococcus minor</t>
  </si>
  <si>
    <t>Passionvine Mealybug</t>
  </si>
  <si>
    <t>GU</t>
  </si>
  <si>
    <t>Aceria hibisci</t>
  </si>
  <si>
    <t>Hibiscus Erineum Mite</t>
  </si>
  <si>
    <t>Sep 1st - Aug 31st</t>
  </si>
  <si>
    <t>Ross Miller</t>
  </si>
  <si>
    <t>Assistance to identify to species may be necessary on an as needed basis.</t>
  </si>
  <si>
    <t>Darna pallivitta</t>
  </si>
  <si>
    <t>Nettle Caterpillar</t>
  </si>
  <si>
    <t>Paysandisia archon</t>
  </si>
  <si>
    <t>Palm Borer</t>
  </si>
  <si>
    <t>CNAS-WPTRC, University of Guam</t>
  </si>
  <si>
    <t>Pericyma cruegeri</t>
  </si>
  <si>
    <t>Poinciana Looper</t>
  </si>
  <si>
    <t>Rhynchophorus ferrugineus</t>
  </si>
  <si>
    <t>Red Palm Weevil</t>
  </si>
  <si>
    <t>Palm Weevil Bucket Trap</t>
  </si>
  <si>
    <t>Rhynchophorus ferrugineus Aggregation Lure, Food bait, Palm Weevil Lure, Ethyl Acetate</t>
  </si>
  <si>
    <t>Toxoptera odinae</t>
  </si>
  <si>
    <t>Mango Aphid</t>
  </si>
  <si>
    <t>Tropilaelaps clareae</t>
  </si>
  <si>
    <t>Laelapid Mite</t>
  </si>
  <si>
    <t>HI</t>
  </si>
  <si>
    <t>Legume Survey</t>
  </si>
  <si>
    <t>Sep 1st - May 31st</t>
  </si>
  <si>
    <t>Dr. Robert Schlub</t>
  </si>
  <si>
    <t>Extension Specialist</t>
  </si>
  <si>
    <t>University of Guam</t>
  </si>
  <si>
    <t>Assistance to verify visual positives of D. speciosa.</t>
  </si>
  <si>
    <t>This survey is for Guam, using Hawaii's PD funds.</t>
  </si>
  <si>
    <t>Ralstonia solanacearum race 3 biovar 2</t>
  </si>
  <si>
    <t>Bacterial Wilt</t>
  </si>
  <si>
    <t>Assistance to test Rs for race 3 biovar 2 for samples that show positive on Agdia Rs strips.</t>
  </si>
  <si>
    <t>Palm Pest Survey</t>
  </si>
  <si>
    <t>Candidatus Phytoplasma cynodontis</t>
  </si>
  <si>
    <t>Coconut Yellow Decline</t>
  </si>
  <si>
    <t>Michael Melzer</t>
  </si>
  <si>
    <t>Assistant Researcher</t>
  </si>
  <si>
    <t>University of Hawaii</t>
  </si>
  <si>
    <t>Survey of Phytoplasmas and Viroids of Palms in Hawaii</t>
  </si>
  <si>
    <t>Candidatus Phytoplasma palmae 16SrlV</t>
  </si>
  <si>
    <t>Lethal Yellowing of Palm</t>
  </si>
  <si>
    <t>M. Melzer</t>
  </si>
  <si>
    <t>Univeristy of Hawaii</t>
  </si>
  <si>
    <t>Cocadviroid Coconut Cadang Cadang Viroid</t>
  </si>
  <si>
    <t>Coconut Cadang Cadang</t>
  </si>
  <si>
    <t>Coconut Tinangaja Viroid</t>
  </si>
  <si>
    <t>Coconut Tinangaja Disease</t>
  </si>
  <si>
    <t>Oryctes rhinoceros</t>
  </si>
  <si>
    <t>Coconut Rhinoceros Beetle</t>
  </si>
  <si>
    <t>B. Kumashiro</t>
  </si>
  <si>
    <t>Insect Taxonomist</t>
  </si>
  <si>
    <t>Hawaii Dept. of Agriculture</t>
  </si>
  <si>
    <t>Survey and Detection of Coconut Pests in Hawaii, year 2</t>
  </si>
  <si>
    <t>Phytoplasma</t>
  </si>
  <si>
    <t>Flower Proliferation</t>
  </si>
  <si>
    <t>Raoiella indica</t>
  </si>
  <si>
    <t>Red Palm Mite</t>
  </si>
  <si>
    <t>Root Crop Survey</t>
  </si>
  <si>
    <t>Ipomoea Crinkle Leaf Curl Virus</t>
  </si>
  <si>
    <t>Ipomoea Crinkle Leaf Curl</t>
  </si>
  <si>
    <t>Survey of Sweetpotato Viruses in Hawaii</t>
  </si>
  <si>
    <t>Ipomoea Yellow Vein Virus</t>
  </si>
  <si>
    <t>Ipomoea Yellow Vein</t>
  </si>
  <si>
    <t>Sweetpotato C-6 Virus</t>
  </si>
  <si>
    <t>Sweetpotato C-6</t>
  </si>
  <si>
    <t>Sweetpotato Chlorotic Fleck Virus</t>
  </si>
  <si>
    <t>Sweetpotato Chlorotic Fleck</t>
  </si>
  <si>
    <t>Sweetpotato Chlorotic Stunt Virus</t>
  </si>
  <si>
    <t>Sweetpotato Chlorotic Stunt</t>
  </si>
  <si>
    <t>Research Assistant</t>
  </si>
  <si>
    <t>Sweetpotato Feathery Mottle Virus</t>
  </si>
  <si>
    <t>Sweetpotato Feathery Mottle</t>
  </si>
  <si>
    <t>Sweetpotato Golden Vein Associated Virus</t>
  </si>
  <si>
    <t>Sweetpotato Golden Vein Associated</t>
  </si>
  <si>
    <t>Sweetpotato Latent Virus</t>
  </si>
  <si>
    <t>Sweetpotato Latent</t>
  </si>
  <si>
    <t>Sweetpotato Leaf Curl Canary Virus</t>
  </si>
  <si>
    <t>Sweetpotato Leaf Curl Canary</t>
  </si>
  <si>
    <t>Sweetpotato Leaf Curl China Virus</t>
  </si>
  <si>
    <t>Sweetpotato Leaf Curl China</t>
  </si>
  <si>
    <t>Sweetpotato Leaf Curl Georgia Virus</t>
  </si>
  <si>
    <t>Sweetpotato Leaf Curl Georgia</t>
  </si>
  <si>
    <t>Sweetpotato Leaf Curl Lanzarote Virus</t>
  </si>
  <si>
    <t>Sweetpotato Leaf Curl Lanzarote</t>
  </si>
  <si>
    <t>Sweetpotato Leaf Curl S. Carolina Virus</t>
  </si>
  <si>
    <t>Sweetpotato Leaf Curl South Carolina</t>
  </si>
  <si>
    <t>Sweetpotato Leaf Curl Spain Virus</t>
  </si>
  <si>
    <t>Sweetpotato Leaf Curl Spain</t>
  </si>
  <si>
    <t>Sweetpotato Leaf Curl Uganda Virus</t>
  </si>
  <si>
    <t>Sweetpotato Leaf Curl Uganda</t>
  </si>
  <si>
    <t xml:space="preserve">Assistant Researcher </t>
  </si>
  <si>
    <t>Sweetpotato Leaf Curl Virus</t>
  </si>
  <si>
    <t>Sweetpotato Leaf Curl</t>
  </si>
  <si>
    <t>Sweetpotato Mild Mottle Virus</t>
  </si>
  <si>
    <t>Sweetpotato Mild Mottle</t>
  </si>
  <si>
    <t>Sweetpotato Mild Speckling Virus</t>
  </si>
  <si>
    <t>Sweetpotato Mild Speckling</t>
  </si>
  <si>
    <t>Sweetpotato Mosaic Associated Virus</t>
  </si>
  <si>
    <t>Sweetpotato Mosaic Associated</t>
  </si>
  <si>
    <t>Sweetpotato Pakakuy Virus</t>
  </si>
  <si>
    <t>Sweetpotato Pakakuy</t>
  </si>
  <si>
    <t>Sweetpotato Symptomless Virus 1</t>
  </si>
  <si>
    <t>Sweetpotato Vein Clearing Virus</t>
  </si>
  <si>
    <t>Sweetpotato Vein Clearing</t>
  </si>
  <si>
    <t>Sweetpotato Vein Mosaic Virus</t>
  </si>
  <si>
    <t>Sweetpotato Vein Mosaic</t>
  </si>
  <si>
    <t>Sweetpotato Virus 2</t>
  </si>
  <si>
    <t>Sweetpotato Virus C</t>
  </si>
  <si>
    <t>Sweetpotato Virus G</t>
  </si>
  <si>
    <t>Sweetpotato Yellow Dwarf Virus</t>
  </si>
  <si>
    <t>Sweetpotato Yellow Dwarf</t>
  </si>
  <si>
    <t>IA</t>
  </si>
  <si>
    <t>Soybean Commodity Survey</t>
  </si>
  <si>
    <t xml:space="preserve">Samples will be screened but further diagnostics is needed.  </t>
  </si>
  <si>
    <t xml:space="preserve">Screened but will need further diagnostics.  </t>
  </si>
  <si>
    <t xml:space="preserve">Samples will be screened, but further diagnostics will be needed.  </t>
  </si>
  <si>
    <t>Megacopta cribraria</t>
  </si>
  <si>
    <t>Bean Plataspid</t>
  </si>
  <si>
    <t>Further diagnostics after screened.</t>
  </si>
  <si>
    <t>ID</t>
  </si>
  <si>
    <t>Jodie Ellis</t>
  </si>
  <si>
    <t>ISDA</t>
  </si>
  <si>
    <t>Final confirmation</t>
  </si>
  <si>
    <t>Jul 1st - Sep 30th</t>
  </si>
  <si>
    <t>Small Grains Commodity Survey</t>
  </si>
  <si>
    <t>Heteronychus arator</t>
  </si>
  <si>
    <t>Black Maize Beetle</t>
  </si>
  <si>
    <t>Jul 1st - Aug 31st</t>
  </si>
  <si>
    <t>Xerolenta obvia</t>
  </si>
  <si>
    <t>Eastern Heath Snail</t>
  </si>
  <si>
    <t>May 1st - Jul 31st</t>
  </si>
  <si>
    <t>IL</t>
  </si>
  <si>
    <t>Oak Commodity Survey</t>
  </si>
  <si>
    <t>Kelly Estes</t>
  </si>
  <si>
    <t>University of Illinois</t>
  </si>
  <si>
    <t>Bundled Oak Pest Survey - focusing on nursery, firewood, other high risk sites</t>
  </si>
  <si>
    <t>Agrilus sulcicollis</t>
  </si>
  <si>
    <t>Jewel Beetle</t>
  </si>
  <si>
    <t>Cerceris wasp survey to be used</t>
  </si>
  <si>
    <t>Archips xylosteanus</t>
  </si>
  <si>
    <t>Variegated Golden Tortrix</t>
  </si>
  <si>
    <t>May 1st - May 31st</t>
  </si>
  <si>
    <t>Archips xylosteanus Lure</t>
  </si>
  <si>
    <t>IN</t>
  </si>
  <si>
    <t>May 1st - Aug 31st</t>
  </si>
  <si>
    <t>Larry Bledsoe</t>
  </si>
  <si>
    <t>CAPS coord, research &amp; extension entomologist</t>
  </si>
  <si>
    <t>Purdue Entomology</t>
  </si>
  <si>
    <t>Gail ruhl</t>
  </si>
  <si>
    <t>Gail Ruhl</t>
  </si>
  <si>
    <t>Sclerophthora rayssiae var. zeae</t>
  </si>
  <si>
    <t>Brown Stripe Downy Mildew</t>
  </si>
  <si>
    <t>Senior Plant Disease Diagnostician</t>
  </si>
  <si>
    <t>Plant &amp; Pest Diagnostic Laboratory, Purdue University</t>
  </si>
  <si>
    <t>Senior Plant Pest Diagnostician</t>
  </si>
  <si>
    <t>Plant Pest &amp; Disease Laboratory, Purdue</t>
  </si>
  <si>
    <t xml:space="preserve">CAPS coord, research &amp; extension entomologist </t>
  </si>
  <si>
    <t>Plant Pest &amp; Disease Laboratory, Purdue University</t>
  </si>
  <si>
    <t>Adoxophyes orana</t>
  </si>
  <si>
    <t>Summer Fruit Tortrix Moth</t>
  </si>
  <si>
    <t>Adoxophyes orana Lure</t>
  </si>
  <si>
    <t>Dr. Jeff Holland</t>
  </si>
  <si>
    <t>Tortrix viridana</t>
  </si>
  <si>
    <t>Green Oak Tortrix</t>
  </si>
  <si>
    <t>Tortrix viridana Lure</t>
  </si>
  <si>
    <t>CAPS coordinator, research and extension entomologist</t>
  </si>
  <si>
    <t>Chrysodeixis chalcites</t>
  </si>
  <si>
    <t>Golden Twin Spot Tomato Looper</t>
  </si>
  <si>
    <t>Crysodeixis chalcites Lure</t>
  </si>
  <si>
    <t>KS</t>
  </si>
  <si>
    <t>Greg Chrislip</t>
  </si>
  <si>
    <t>state entomologist</t>
  </si>
  <si>
    <t>KS Dept. of Agriculture</t>
  </si>
  <si>
    <t>Identification</t>
  </si>
  <si>
    <t>KY</t>
  </si>
  <si>
    <t>Richard Brown</t>
  </si>
  <si>
    <t>Director</t>
  </si>
  <si>
    <t>MS Entomological Museum</t>
  </si>
  <si>
    <t>Adelges tsugae</t>
  </si>
  <si>
    <t>Hemlock Woolly Adelgid</t>
  </si>
  <si>
    <t>Sep 1st - Nov 30th</t>
  </si>
  <si>
    <t>Lee Townsend</t>
  </si>
  <si>
    <t>Extension Entomologist</t>
  </si>
  <si>
    <t>University of Kentucky</t>
  </si>
  <si>
    <t>Will need to send suspects to an identifier.</t>
  </si>
  <si>
    <t>Thaumetopoea processionea</t>
  </si>
  <si>
    <t>Oak Processionary Moth</t>
  </si>
  <si>
    <t>Thaumetopoea processionea Lure</t>
  </si>
  <si>
    <t>Mar 1st - Jun 30th</t>
  </si>
  <si>
    <t>Mississippi Entomological Museum</t>
  </si>
  <si>
    <t>LA</t>
  </si>
  <si>
    <t>Jul 1st - Nov 30th</t>
  </si>
  <si>
    <t>Dr. Eric White</t>
  </si>
  <si>
    <t>USDA APHIS PPQ</t>
  </si>
  <si>
    <t>Mycosphaerella gibsonii</t>
  </si>
  <si>
    <t>Needle Blight of Pine</t>
  </si>
  <si>
    <t>Panolis flammea</t>
  </si>
  <si>
    <t>Pine Beauty Moth</t>
  </si>
  <si>
    <t>Panolis flammea Lure</t>
  </si>
  <si>
    <t xml:space="preserve">Dr. Eric White </t>
  </si>
  <si>
    <t>MA</t>
  </si>
  <si>
    <t>Jun 1st - Oct 31st</t>
  </si>
  <si>
    <t>Will report any suspicious tree damage. Will screen any suspect beetles found before sending forward.</t>
  </si>
  <si>
    <t>Bundled Pest Survey</t>
  </si>
  <si>
    <t>Dendrolimus punctatus</t>
  </si>
  <si>
    <t>Masson Pine Moth</t>
  </si>
  <si>
    <t>Dendrolimus punctatus Lure</t>
  </si>
  <si>
    <t>Lymantria monacha</t>
  </si>
  <si>
    <t>Nun Moth</t>
  </si>
  <si>
    <t>Lymantria monacha Lure, 3 Compound</t>
  </si>
  <si>
    <t>Will screen and send forward any suspect longhorned beetles.</t>
  </si>
  <si>
    <t>Polygonum perfoliatum</t>
  </si>
  <si>
    <t>Mile-a-minute Weed</t>
  </si>
  <si>
    <t>MD</t>
  </si>
  <si>
    <t>Jul 1st - Dec 31st</t>
  </si>
  <si>
    <t>MDA Plant Disease Specialist</t>
  </si>
  <si>
    <t>MDA</t>
  </si>
  <si>
    <t>Heterodera cajani</t>
  </si>
  <si>
    <t>Pigeonpea Cyst Nematode</t>
  </si>
  <si>
    <t>Heterodera ciceri</t>
  </si>
  <si>
    <t>Pearly Root Cyst Nematode</t>
  </si>
  <si>
    <t>Heterodera filipjevi</t>
  </si>
  <si>
    <t>Cereal Cyst Nematode</t>
  </si>
  <si>
    <t>Heterodera latipons</t>
  </si>
  <si>
    <t>Mediterranean Cereal Cyst Nematode</t>
  </si>
  <si>
    <t>Heterodera sacchari</t>
  </si>
  <si>
    <t>Sugar Cane Cyst Nematode</t>
  </si>
  <si>
    <t>Heterodera zeae</t>
  </si>
  <si>
    <t>Corn Cyst Nematode (CCN)</t>
  </si>
  <si>
    <t>Punctodera chalcoensis</t>
  </si>
  <si>
    <t>Mexican Corn Cyst Nematode</t>
  </si>
  <si>
    <t>Gaye Williams</t>
  </si>
  <si>
    <t>Dr. James Young, Port of Baltimore Identifier makes final identification</t>
  </si>
  <si>
    <t>Dr. James Young</t>
  </si>
  <si>
    <t>ME</t>
  </si>
  <si>
    <t>Charlene Donahue</t>
  </si>
  <si>
    <t>entomologist</t>
  </si>
  <si>
    <t>MFS</t>
  </si>
  <si>
    <t>William Urquhart</t>
  </si>
  <si>
    <t>Conservation Aide</t>
  </si>
  <si>
    <t>Tree Fruit Pest Survey</t>
  </si>
  <si>
    <t>same</t>
  </si>
  <si>
    <t>Candidatus Phytoplasma mali 16SrX</t>
  </si>
  <si>
    <t>Apple Proliferation (AP)</t>
  </si>
  <si>
    <t>Bruce Watt</t>
  </si>
  <si>
    <t>Plant Diagnostician</t>
  </si>
  <si>
    <t>U Maine PMO</t>
  </si>
  <si>
    <t>final determination of extracted material</t>
  </si>
  <si>
    <t>Monilia polystroma</t>
  </si>
  <si>
    <t>Asiatic Brown Rot</t>
  </si>
  <si>
    <t>final determination</t>
  </si>
  <si>
    <t>Glen Koehler</t>
  </si>
  <si>
    <t>University of Maine Pest Management Office</t>
  </si>
  <si>
    <t>need diagnostic assistance to determine H. armigera from H. zea</t>
  </si>
  <si>
    <t>Karen Coluzzi</t>
  </si>
  <si>
    <t>Need help determining target through genitalic dissection</t>
  </si>
  <si>
    <t>MI</t>
  </si>
  <si>
    <t>Michael Philip</t>
  </si>
  <si>
    <t>Michigan Dept. of Agriculture &amp; Rural Development</t>
  </si>
  <si>
    <t>MN</t>
  </si>
  <si>
    <t>Bob Koch</t>
  </si>
  <si>
    <t>MN Dept. of Agric</t>
  </si>
  <si>
    <t>We will need assistance to confirm the ID of any suspects</t>
  </si>
  <si>
    <t>Harpophora maydis</t>
  </si>
  <si>
    <t>Late Wilt of Corn</t>
  </si>
  <si>
    <t>Tina Seeland</t>
  </si>
  <si>
    <t>Research Scientist</t>
  </si>
  <si>
    <t>MN Dept of Agric</t>
  </si>
  <si>
    <t>This will likely require more ID assistance from USDA.  We will try to rule out any obvious look alike.</t>
  </si>
  <si>
    <t>MO</t>
  </si>
  <si>
    <t>Need Final ID confirmation on positives.</t>
  </si>
  <si>
    <t>Survey is for a combination of forest pests from the oak commodity, pine commodity, and EWB/BB Survey</t>
  </si>
  <si>
    <t>Dr. Sharon Reed</t>
  </si>
  <si>
    <t>Post Doctoral Scientist</t>
  </si>
  <si>
    <t>University of Missouri-Columbia</t>
  </si>
  <si>
    <t>Only need final confirmation on positives.</t>
  </si>
  <si>
    <t>Only need final confirmation on Positives.</t>
  </si>
  <si>
    <t>Douglas G. LeDoux</t>
  </si>
  <si>
    <t>State Survey Coordinator</t>
  </si>
  <si>
    <t>Missouri Dept. of Agriculture</t>
  </si>
  <si>
    <t>Only need final ID confirmation on positives.</t>
  </si>
  <si>
    <t>MS</t>
  </si>
  <si>
    <t>Commelina benghalensis</t>
  </si>
  <si>
    <t>Tropical Spiderwort; Benghal Dayflower</t>
  </si>
  <si>
    <t>Jul 1st - Oct 31st</t>
  </si>
  <si>
    <t>Dr. John Byrd</t>
  </si>
  <si>
    <t>Weed Scientist</t>
  </si>
  <si>
    <t>Mississippi State University</t>
  </si>
  <si>
    <t>Dr. John Slapcinsky</t>
  </si>
  <si>
    <t>Florida Museum of Natural History</t>
  </si>
  <si>
    <t>University of Florida</t>
  </si>
  <si>
    <t>Maconellicoccus hirsutus</t>
  </si>
  <si>
    <t>Hibiscus (Pink) Mealybug</t>
  </si>
  <si>
    <t>Director, Mississippi Entomological Museum</t>
  </si>
  <si>
    <t>Rice Pest Survey</t>
  </si>
  <si>
    <t>Gibberella fujikuroi</t>
  </si>
  <si>
    <t>Fusarium Root Rot</t>
  </si>
  <si>
    <t>Clarissa Balbalian</t>
  </si>
  <si>
    <t>plant pathologist</t>
  </si>
  <si>
    <t>Gymnocoronis spilanthoides</t>
  </si>
  <si>
    <t>Senegal Tea Plant</t>
  </si>
  <si>
    <t>Hydrellia wirthi</t>
  </si>
  <si>
    <t>South American Rice Miner</t>
  </si>
  <si>
    <t>Director, Mississippi Entomogical Museum</t>
  </si>
  <si>
    <t>Pomacea sp./spp.</t>
  </si>
  <si>
    <t>Ampullariid Snail</t>
  </si>
  <si>
    <t>Xanthomonas oryzae pv. oryzae</t>
  </si>
  <si>
    <t>Bacterial Blight</t>
  </si>
  <si>
    <t>Xanthomonas oryzae pv. oryzicola</t>
  </si>
  <si>
    <t>Bacterial Leaf Streak</t>
  </si>
  <si>
    <t>Leguminivora glycinivorella</t>
  </si>
  <si>
    <t>Soybean Pod Borer</t>
  </si>
  <si>
    <t>Mississippi State Univerisity</t>
  </si>
  <si>
    <t>MT</t>
  </si>
  <si>
    <t>Cam Lay</t>
  </si>
  <si>
    <t>State Entomologist</t>
  </si>
  <si>
    <t>Montana Department of Agriculture</t>
  </si>
  <si>
    <t>Chilo suppressalis</t>
  </si>
  <si>
    <t>Asiatic Rice Borer</t>
  </si>
  <si>
    <t>Chilo suppressalis Lure</t>
  </si>
  <si>
    <t>Move funding from infrastructure to survey.</t>
  </si>
  <si>
    <t>Dr. Tom Powers</t>
  </si>
  <si>
    <t>University of Nebraska</t>
  </si>
  <si>
    <t>Phakopsora pachyrhizi</t>
  </si>
  <si>
    <t>Australasian Soybean Rust</t>
  </si>
  <si>
    <t>Dr. Mary Burrows</t>
  </si>
  <si>
    <t>Montana State University</t>
  </si>
  <si>
    <t>NC</t>
  </si>
  <si>
    <t>Traps will be examined and suspects removed for identification</t>
  </si>
  <si>
    <t>Feb 1st - Apr 30th</t>
  </si>
  <si>
    <t>Trap samples will be collected and sent for identification</t>
  </si>
  <si>
    <t>Trap contents will be collected and sent for determination</t>
  </si>
  <si>
    <t>Trap contents will be collected and sent for determination.</t>
  </si>
  <si>
    <t>Trap smaples will be collected and sent for determination</t>
  </si>
  <si>
    <t>Traps contents willamined and suspect wasps removed for identification</t>
  </si>
  <si>
    <t>Traps will be examined and suspects removed and sent for determination</t>
  </si>
  <si>
    <t>Traps will be examined and suspects collected and sent for determination</t>
  </si>
  <si>
    <t>ND</t>
  </si>
  <si>
    <t>Kasia Kinzer</t>
  </si>
  <si>
    <t>NDSU Plant Diagnostician</t>
  </si>
  <si>
    <t>NDSU</t>
  </si>
  <si>
    <t>Heterodera goettingiana</t>
  </si>
  <si>
    <t>Pea Cyst Nematode</t>
  </si>
  <si>
    <t>Dr. Gerald Fauske</t>
  </si>
  <si>
    <t>Research Specialist</t>
  </si>
  <si>
    <t>NDSU Entomology</t>
  </si>
  <si>
    <t>Research Speciliast</t>
  </si>
  <si>
    <t>Research specialist</t>
  </si>
  <si>
    <t>University of Lincoln-Nebraska</t>
  </si>
  <si>
    <t>Meloidogyne artiellia</t>
  </si>
  <si>
    <t>British Root-knot Nematode</t>
  </si>
  <si>
    <t>Meloidogyne fallax</t>
  </si>
  <si>
    <t>False Columbia Root-knot Nematode</t>
  </si>
  <si>
    <t>Oulema melanopus</t>
  </si>
  <si>
    <t>Cereal Leaf Beetle (CLB)</t>
  </si>
  <si>
    <t>Marcia McMullen</t>
  </si>
  <si>
    <t>NDSU Extension Plant Pathologist</t>
  </si>
  <si>
    <t>NDSU Extension Service</t>
  </si>
  <si>
    <t>Puccinia graminis</t>
  </si>
  <si>
    <t>Stem Rust; Black Rot</t>
  </si>
  <si>
    <t>Tilletia controversa</t>
  </si>
  <si>
    <t>Dwarf Bunt</t>
  </si>
  <si>
    <t>Urocystis agropyri</t>
  </si>
  <si>
    <t>Flag Smut</t>
  </si>
  <si>
    <t>NE</t>
  </si>
  <si>
    <t>Cronartium flaccidum</t>
  </si>
  <si>
    <t>Scots Pine Blister Rust</t>
  </si>
  <si>
    <t>Dendroctonus ponderosae</t>
  </si>
  <si>
    <t>Mountain Pine Beetle (MPB)</t>
  </si>
  <si>
    <t>Feb 1st - Oct 31st</t>
  </si>
  <si>
    <t>Feb 1st - May 31st</t>
  </si>
  <si>
    <t>Mar 1st - Apr 30th</t>
  </si>
  <si>
    <t>NH</t>
  </si>
  <si>
    <t>christopher rallis</t>
  </si>
  <si>
    <t>state survey coordinator</t>
  </si>
  <si>
    <t>nh dept of agriculture, m&amp;f</t>
  </si>
  <si>
    <t>Christopher Rallis</t>
  </si>
  <si>
    <t>NH Dept. of Agriculture, M&amp;F</t>
  </si>
  <si>
    <t>Cheryl Smith</t>
  </si>
  <si>
    <t>Phytophthora infestans</t>
  </si>
  <si>
    <t>Late Blight</t>
  </si>
  <si>
    <t>Extension Professor/Specialist, Plant Health</t>
  </si>
  <si>
    <t>UNH Cooperative Extension</t>
  </si>
  <si>
    <t>NJ</t>
  </si>
  <si>
    <t>request identification for suspects</t>
  </si>
  <si>
    <t>Copitarsia sp./spp.</t>
  </si>
  <si>
    <t>Noctuid Moth</t>
  </si>
  <si>
    <t>request identification for suspect moths</t>
  </si>
  <si>
    <t>NM</t>
  </si>
  <si>
    <t>Dr. Carol Sutherland</t>
  </si>
  <si>
    <t>New Mexico Department of Agriculture</t>
  </si>
  <si>
    <t>The NMDA and NM PPQ will perform a visual survey at high risk  New Mexico Nurseries</t>
  </si>
  <si>
    <t>NV</t>
  </si>
  <si>
    <t>Jeff B. Knight</t>
  </si>
  <si>
    <t>NV Dept. of Agriculture</t>
  </si>
  <si>
    <t>NDA</t>
  </si>
  <si>
    <t>NV Dept of Agriculture</t>
  </si>
  <si>
    <t>Candidatus Phytoplasma australiense</t>
  </si>
  <si>
    <t>Australian Grapevine Yellows</t>
  </si>
  <si>
    <t>Shouhua Wang</t>
  </si>
  <si>
    <t>Phytophthora alni</t>
  </si>
  <si>
    <t>Alder Root and Collar Rot</t>
  </si>
  <si>
    <t>NY</t>
  </si>
  <si>
    <t>Mar 1st - Nov 30th</t>
  </si>
  <si>
    <t>Karen Snover-Clift</t>
  </si>
  <si>
    <t>Cornell University</t>
  </si>
  <si>
    <t>Dr. Jason Dombroskie</t>
  </si>
  <si>
    <t>Jan 1st - May 31st</t>
  </si>
  <si>
    <t>OH</t>
  </si>
  <si>
    <t>Curtis Young</t>
  </si>
  <si>
    <t>Extension entomologist</t>
  </si>
  <si>
    <t>OSU</t>
  </si>
  <si>
    <t>Barb Bloetscher</t>
  </si>
  <si>
    <t>ODA</t>
  </si>
  <si>
    <t>ODA entomologist</t>
  </si>
  <si>
    <t>Large Plastic Delta Trap Kits - Red</t>
  </si>
  <si>
    <t>OK</t>
  </si>
  <si>
    <t>Apr 1st - Jun 30th</t>
  </si>
  <si>
    <t>Jim Labonte635 Capitol Street NESalem OR 97301-2532</t>
  </si>
  <si>
    <t>James Labonte635 Capitol Street NESalem Oregon 97301-2532</t>
  </si>
  <si>
    <t>Jim LaBonte635 Capitol Street NESalem OR 97301-2532</t>
  </si>
  <si>
    <t>James LaBonte635 Capitol Street NESalem OR 97301-2532</t>
  </si>
  <si>
    <t>Kira MetzMillie Belle Heep 216D2475 TAMUCollege Station, TX 77843</t>
  </si>
  <si>
    <t>Kira MetzMinnie Belle Heep 216D2475 TAMUCollege Station, TX 77843</t>
  </si>
  <si>
    <t>James LaBonte635 Capitol Street NESalem OR 97301</t>
  </si>
  <si>
    <t>James Labonte635 Capitol Street NESalem, OR 97301-2532</t>
  </si>
  <si>
    <t>OR</t>
  </si>
  <si>
    <t>Mar 1st - Feb 28th</t>
  </si>
  <si>
    <t>both soil samples and plant root samples will be collected</t>
  </si>
  <si>
    <t>Collect Host Roots</t>
  </si>
  <si>
    <t>Gymnosporangium yamadae</t>
  </si>
  <si>
    <t>Japanese Apple Rust</t>
  </si>
  <si>
    <t>PA</t>
  </si>
  <si>
    <t>Earl Flack</t>
  </si>
  <si>
    <t>PA Dept. of Agric.</t>
  </si>
  <si>
    <t>PA Dept. of Agric</t>
  </si>
  <si>
    <t>Sven-Erik Spichiger</t>
  </si>
  <si>
    <t>PA Dept. of Agriculture</t>
  </si>
  <si>
    <t>PA Dept. of Ag</t>
  </si>
  <si>
    <t>Pityophthorus juglandis</t>
  </si>
  <si>
    <t>Walnut Twig Beetle</t>
  </si>
  <si>
    <t>SeongHwan Kim</t>
  </si>
  <si>
    <t>Cylindrocladium pseudonaviculatum could not be added to targets -- method : visual with sampling of symptomatic tissue.  Could not add Non-native Thrips species, either. method: Collection and taxonomic evaulation.</t>
  </si>
  <si>
    <t>SeongHwn Kim</t>
  </si>
  <si>
    <t>PA dept. of Agric</t>
  </si>
  <si>
    <t>PR</t>
  </si>
  <si>
    <t>Eutetranychus orientalis</t>
  </si>
  <si>
    <t>Oriental Red Mite</t>
  </si>
  <si>
    <t>Oct 1st - Nov 30th</t>
  </si>
  <si>
    <t>Raffaelea lauricola</t>
  </si>
  <si>
    <t>Laurel Wilt</t>
  </si>
  <si>
    <t>Schizotetranychus hindustanicus</t>
  </si>
  <si>
    <t>Spidermite</t>
  </si>
  <si>
    <t>Cameraria ohridella</t>
  </si>
  <si>
    <t>Horse Chestnut Leafminer</t>
  </si>
  <si>
    <t>Jan 1st - Mar 31st</t>
  </si>
  <si>
    <t>Cernuella sp./spp.</t>
  </si>
  <si>
    <t>Striped Helicella Snail</t>
  </si>
  <si>
    <t>Tetranychus roseus</t>
  </si>
  <si>
    <t>Spider Mite</t>
  </si>
  <si>
    <t>Aug 1st - Sep 30th</t>
  </si>
  <si>
    <t>Veronicellidae sp./spp.</t>
  </si>
  <si>
    <t>Veronicellid Slugs</t>
  </si>
  <si>
    <t>Elsinoe australis</t>
  </si>
  <si>
    <t>Sweet Orange Scab</t>
  </si>
  <si>
    <t>Fusarium oxysporum</t>
  </si>
  <si>
    <t>Fusarium Wilt</t>
  </si>
  <si>
    <t>Sternochetus mangiferae</t>
  </si>
  <si>
    <t>Mango Seed Weevil</t>
  </si>
  <si>
    <t>Xanthomonas campestris pv. Musacearum</t>
  </si>
  <si>
    <t>Banana Bacterial Wilt</t>
  </si>
  <si>
    <t>Xylella fastidiosa CVC strain</t>
  </si>
  <si>
    <t>Citrus Variegated Chlorosis (CVC)</t>
  </si>
  <si>
    <t>RI</t>
  </si>
  <si>
    <t>Heather Faubert/Lisa Tewksbury</t>
  </si>
  <si>
    <t>Research Associate</t>
  </si>
  <si>
    <t>University of Rhode island</t>
  </si>
  <si>
    <t>request identification for species level and confirmation</t>
  </si>
  <si>
    <t>Lisa Tewksbury/Heather Faubert</t>
  </si>
  <si>
    <t>Research Associates</t>
  </si>
  <si>
    <t xml:space="preserve">Research Associate </t>
  </si>
  <si>
    <t>Request identification for species level and confirmation</t>
  </si>
  <si>
    <t>University of Rhode Island</t>
  </si>
  <si>
    <t>Lisa tewksbury/Heather faubert</t>
  </si>
  <si>
    <t>request identification of suspects for species level and confirmation</t>
  </si>
  <si>
    <t>request identification of suspects down to species level &amp; confirmation</t>
  </si>
  <si>
    <t xml:space="preserve">Research Associated </t>
  </si>
  <si>
    <t xml:space="preserve">request identification of suspects for species level &amp; confirmation </t>
  </si>
  <si>
    <t>request identification of suspects for species level &amp; confirmation</t>
  </si>
  <si>
    <t>SC</t>
  </si>
  <si>
    <t>Nematode Assay Lab</t>
  </si>
  <si>
    <t>Clemson University</t>
  </si>
  <si>
    <t>Clemson Universtiy</t>
  </si>
  <si>
    <t>Plant Problem Clinic</t>
  </si>
  <si>
    <t>Curculio elephas</t>
  </si>
  <si>
    <t>European Chestnut Weevil</t>
  </si>
  <si>
    <t>Gymnopus fusipes</t>
  </si>
  <si>
    <t>Root Rot</t>
  </si>
  <si>
    <t>Phytophthora quercina</t>
  </si>
  <si>
    <t>Phytophthora Oak Decline; Root Rot</t>
  </si>
  <si>
    <t>Water Sample</t>
  </si>
  <si>
    <t>MPPD Lab</t>
  </si>
  <si>
    <t>Raffaelea quercivora</t>
  </si>
  <si>
    <t>Japanese Oak Wilt</t>
  </si>
  <si>
    <t>Ceroplastes ceriferus</t>
  </si>
  <si>
    <t>Indian Wax Scale</t>
  </si>
  <si>
    <t>If there is a suspect it will need to be confirmed by PPQ</t>
  </si>
  <si>
    <t>Scirtothrips dorsalis</t>
  </si>
  <si>
    <t>Chilli Thrips; Yellow Tea Thrips</t>
  </si>
  <si>
    <t>SD</t>
  </si>
  <si>
    <t>Dr. Paul Johnson</t>
  </si>
  <si>
    <t>South Dakota State University</t>
  </si>
  <si>
    <t>South Dakota State Univeristy</t>
  </si>
  <si>
    <t>Popillia japonica</t>
  </si>
  <si>
    <t>Japanese Beetle</t>
  </si>
  <si>
    <t>Puccinia graminis tritici UG 99</t>
  </si>
  <si>
    <t>Wheat Stem Rust UG 99</t>
  </si>
  <si>
    <t>Connie Tande</t>
  </si>
  <si>
    <t>Plant Diagnostic Clinic</t>
  </si>
  <si>
    <t>TN</t>
  </si>
  <si>
    <t>Anthonomus grandis</t>
  </si>
  <si>
    <t>Boll Weevil (BW)</t>
  </si>
  <si>
    <t>Boll Weevil Trap</t>
  </si>
  <si>
    <t>Boll Weevil Lure - 4 Week</t>
  </si>
  <si>
    <t>Dr. Scott Stewart</t>
  </si>
  <si>
    <t>University of TN</t>
  </si>
  <si>
    <t>Boll weevil post eradication trapping is going on in west TN.  Therefore, Dr. Scott Steward conducts a visual survey in 100 fields in West Tennessee at boll harvest time.  This will NOT be a trapping survey for boll weevil.</t>
  </si>
  <si>
    <t>Scott Stewart</t>
  </si>
  <si>
    <t>Final confirmation assistance needed</t>
  </si>
  <si>
    <t>Final confirmation assistance neeeded</t>
  </si>
  <si>
    <t>Stewart</t>
  </si>
  <si>
    <t>Final Confirmation</t>
  </si>
  <si>
    <t>Assistance needed for final confirmation</t>
  </si>
  <si>
    <t>Final confirmation needed</t>
  </si>
  <si>
    <t>University of TN Extension</t>
  </si>
  <si>
    <t>Frank Hale</t>
  </si>
  <si>
    <t>University of Tennessee</t>
  </si>
  <si>
    <t>Dr. Paris Lambdin</t>
  </si>
  <si>
    <t xml:space="preserve">Final confirmation of new records </t>
  </si>
  <si>
    <t>Final confirmation of new exotic finds by APHIS PPQ identifier</t>
  </si>
  <si>
    <t>Final confirmation will be needed for new finds</t>
  </si>
  <si>
    <t>Final Confirmation of new records and first finds</t>
  </si>
  <si>
    <t>Greenhouse Crops Pest Survey</t>
  </si>
  <si>
    <t>Bruce Kauffman</t>
  </si>
  <si>
    <t>Final Confirmation assistance needed</t>
  </si>
  <si>
    <t>Univeristy of Tennessee</t>
  </si>
  <si>
    <t>Monacha cartusiana</t>
  </si>
  <si>
    <t>Ovachlamys fulgens</t>
  </si>
  <si>
    <t>Jumping Snail</t>
  </si>
  <si>
    <t>Pomacea canaliculata</t>
  </si>
  <si>
    <t>Golden Apple Snail</t>
  </si>
  <si>
    <t>Puccinia horiana</t>
  </si>
  <si>
    <t>Chrysanthemum White Rust</t>
  </si>
  <si>
    <t>Plant Diagnositican</t>
  </si>
  <si>
    <t>Kurt Lamour</t>
  </si>
  <si>
    <t>Theba pisana</t>
  </si>
  <si>
    <t>White Garden Snail</t>
  </si>
  <si>
    <t>Uromyces transversalis</t>
  </si>
  <si>
    <t>Gladiolus Rust</t>
  </si>
  <si>
    <t>Aphis glycines</t>
  </si>
  <si>
    <t>Soybean Aphid</t>
  </si>
  <si>
    <t>stewart</t>
  </si>
  <si>
    <t>Maruca vitrata</t>
  </si>
  <si>
    <t>Dr. Melvin Newman</t>
  </si>
  <si>
    <t>TX</t>
  </si>
  <si>
    <t>Collection Support</t>
  </si>
  <si>
    <t>Agrilus anxius</t>
  </si>
  <si>
    <t>Bronze Birch Borer</t>
  </si>
  <si>
    <t>Dr. Raul Villanueva or Dr. Gabriela Esparza-Diaz</t>
  </si>
  <si>
    <t>Extension Post Doc Entomologist Identifier</t>
  </si>
  <si>
    <t>Texas AgriLife Extension</t>
  </si>
  <si>
    <t>1) Identification of suspect specimens 2) Screening aid needed</t>
  </si>
  <si>
    <t>Commodities are: Cotton, Corn and soybeans</t>
  </si>
  <si>
    <t>Extension Post Doc entomologist Identifier</t>
  </si>
  <si>
    <t>Identification of suspect specimens</t>
  </si>
  <si>
    <t>Dr. David Kattes</t>
  </si>
  <si>
    <t>Professor of Entomology and Research Entomologist</t>
  </si>
  <si>
    <t>Tarleton State University</t>
  </si>
  <si>
    <t>1) Identification of suspect specimens 2) Need screening aid</t>
  </si>
  <si>
    <t>1) Identification of suspect specimens 2) Need field ID card or screening aid</t>
  </si>
  <si>
    <t>Rhynchophorus palmarum</t>
  </si>
  <si>
    <t>South American Palm Weevil</t>
  </si>
  <si>
    <t>Rhynchophorus palmarum Aggregation Lure, Food bait, Palm Weevil Lure, Ethyl Acetate</t>
  </si>
  <si>
    <t>Sep 1st - Jul 31st</t>
  </si>
  <si>
    <t>Professor of Entomology &amp; Research Entomologist</t>
  </si>
  <si>
    <t>Tarleton State Universtiy</t>
  </si>
  <si>
    <t>Ditylenchus angustus</t>
  </si>
  <si>
    <t>Rice Stem Nematode</t>
  </si>
  <si>
    <t>Sample</t>
  </si>
  <si>
    <t>Dr. James Starr</t>
  </si>
  <si>
    <t>Professor of Nematology</t>
  </si>
  <si>
    <t>Texas A&amp;M University</t>
  </si>
  <si>
    <t>Dr. Young-Ki Jo</t>
  </si>
  <si>
    <t>Assistant Professor &amp; Extension Specialist</t>
  </si>
  <si>
    <t>UT</t>
  </si>
  <si>
    <t>Clinton E. Burfitt</t>
  </si>
  <si>
    <t>Utah Department of Agriculture and Food</t>
  </si>
  <si>
    <t>Final Determination</t>
  </si>
  <si>
    <t>Clinton E Burfitt</t>
  </si>
  <si>
    <t>UDAF</t>
  </si>
  <si>
    <t>Final Detemination</t>
  </si>
  <si>
    <t>Clinton  E Burfitt</t>
  </si>
  <si>
    <t xml:space="preserve"> Clinton E Burfitt</t>
  </si>
  <si>
    <t>Field Crops Pest Survey</t>
  </si>
  <si>
    <t>VA</t>
  </si>
  <si>
    <t>Eric R Day</t>
  </si>
  <si>
    <t>VA Tech Extension Entomologist</t>
  </si>
  <si>
    <t>VA Tech University</t>
  </si>
  <si>
    <t>confirmation of submitted suspects from Eric Day</t>
  </si>
  <si>
    <t xml:space="preserve"> VA Tech Extension Entomologist</t>
  </si>
  <si>
    <t>confirmation of potential suspects submitted by Eric Day</t>
  </si>
  <si>
    <t>assistance will be needed for suspect confirmation from Eric Day</t>
  </si>
  <si>
    <t>Confirmation of suspects submitted by Eric Day</t>
  </si>
  <si>
    <t>confirmation of suspects submitted by Eric R Day</t>
  </si>
  <si>
    <t>confirmation of suspects submitted by Eric Day</t>
  </si>
  <si>
    <t>confirmation of suspect samples submitted by Eric Day</t>
  </si>
  <si>
    <t>assistance needed for confirmation of suspects from Eric Day</t>
  </si>
  <si>
    <t>will require PPQ assistance to confirm suspects from Eric Day</t>
  </si>
  <si>
    <t>Va Tech Extension Entomologist</t>
  </si>
  <si>
    <t>Va Tech University</t>
  </si>
  <si>
    <t>will need PPQ assistance to confirm suspects from Eric Day</t>
  </si>
  <si>
    <t>will need PPQ assistance to confirma suspects from Eric Day.</t>
  </si>
  <si>
    <t>VI</t>
  </si>
  <si>
    <t>Bundled Mollusk Survey</t>
  </si>
  <si>
    <t>Achatina achatina</t>
  </si>
  <si>
    <t>Giant Ghana Snail</t>
  </si>
  <si>
    <t>Archachatina marginata</t>
  </si>
  <si>
    <t>West African Land Snail; (Banana Rasp)</t>
  </si>
  <si>
    <t>Limicolaria aurora</t>
  </si>
  <si>
    <t>Nigerian Land Snail</t>
  </si>
  <si>
    <t>Veronicella cubensis</t>
  </si>
  <si>
    <t>Two-striped Slug</t>
  </si>
  <si>
    <t>Citrus Commodity Survey</t>
  </si>
  <si>
    <t>Fruit Crops Pest Survey</t>
  </si>
  <si>
    <t>Crypticerya multicicatrices</t>
  </si>
  <si>
    <t>Iceryine Scale</t>
  </si>
  <si>
    <t>mango seed weevil survey</t>
  </si>
  <si>
    <t>Paratachardina pseudolobata</t>
  </si>
  <si>
    <t>Lobate Lac Scale</t>
  </si>
  <si>
    <t>Quadrastichus erythrinae</t>
  </si>
  <si>
    <t>Erythrina Gall Wasp</t>
  </si>
  <si>
    <t>Steneotarsonemus spinki</t>
  </si>
  <si>
    <t>Rice Panicle Mite</t>
  </si>
  <si>
    <t>Tibraca limbativentris</t>
  </si>
  <si>
    <t>Rice Stinkbug</t>
  </si>
  <si>
    <t>Neoleucinodes elegantalis</t>
  </si>
  <si>
    <t>Small Tomato Borer</t>
  </si>
  <si>
    <t>Neoleucinodes elegantalis Lure</t>
  </si>
  <si>
    <t>during growing season</t>
  </si>
  <si>
    <t>VT</t>
  </si>
  <si>
    <t>Carnegie Museum of Natural History</t>
  </si>
  <si>
    <t>Taxonomy</t>
  </si>
  <si>
    <t>Contractor</t>
  </si>
  <si>
    <t>Contract</t>
  </si>
  <si>
    <t>Emilie Inoue</t>
  </si>
  <si>
    <t>Vermont Agriculture</t>
  </si>
  <si>
    <t>Tim Schmalz</t>
  </si>
  <si>
    <t>Plant Pathologist, SPRO</t>
  </si>
  <si>
    <t>Vermont agriculture</t>
  </si>
  <si>
    <t>WA</t>
  </si>
  <si>
    <t>Candidula intersecta</t>
  </si>
  <si>
    <t>Wrinkled Snail</t>
  </si>
  <si>
    <t>Jeni Cena</t>
  </si>
  <si>
    <t>Pest Biologist</t>
  </si>
  <si>
    <t>WSDA</t>
  </si>
  <si>
    <t>Cantareus apertus</t>
  </si>
  <si>
    <t>Green Burrowing Snail</t>
  </si>
  <si>
    <t>Helix pomatia</t>
  </si>
  <si>
    <t>Burgundy Snail</t>
  </si>
  <si>
    <t>Otala lactea</t>
  </si>
  <si>
    <t>Milk Snail</t>
  </si>
  <si>
    <t xml:space="preserve">Edward Lisowski, Ph.D. Jenni Cena and Rian Wojahn </t>
  </si>
  <si>
    <t>WI</t>
  </si>
  <si>
    <t>Clarissa Hammond</t>
  </si>
  <si>
    <t>Plant Pest and Disease Spec.</t>
  </si>
  <si>
    <t>DATCP</t>
  </si>
  <si>
    <t>Virus screening (200 sites) and exotic Phytophthora spp testing (50 sites) will also be conducted.</t>
  </si>
  <si>
    <t>Krista Hamilton</t>
  </si>
  <si>
    <t>Anette Phibbs</t>
  </si>
  <si>
    <t>WV</t>
  </si>
  <si>
    <t>Laura Miller</t>
  </si>
  <si>
    <t>WVDA</t>
  </si>
  <si>
    <t>Approved Workplan Name: Bundled Nursery Survey</t>
  </si>
  <si>
    <t>Inula britannica</t>
  </si>
  <si>
    <t>Meadow Fleabane</t>
  </si>
  <si>
    <t>Doug Jolley</t>
  </si>
  <si>
    <t>Plant Regulatory Officer</t>
  </si>
  <si>
    <t>Pyrrhalta viburni</t>
  </si>
  <si>
    <t>Viburnum Leaf Beetle</t>
  </si>
  <si>
    <t>Patty Gundrum</t>
  </si>
  <si>
    <t>Agricultural Plant Pathologist</t>
  </si>
  <si>
    <t>Approved Workplan Name: Bundled Apple Survey</t>
  </si>
  <si>
    <t>Candidatus Phytoplasma</t>
  </si>
  <si>
    <t>Phytoplasma Disease</t>
  </si>
  <si>
    <t>Drosophila suzukii</t>
  </si>
  <si>
    <t>Spotted Wing Drosophila</t>
  </si>
  <si>
    <t>Enarmonia formosana</t>
  </si>
  <si>
    <t>Cherry Bark Tortrix (CBT)</t>
  </si>
  <si>
    <t>Enarmonia formosana Lure</t>
  </si>
  <si>
    <t>Synanthedon myopaeformis</t>
  </si>
  <si>
    <t>Apple Clearwing Moth</t>
  </si>
  <si>
    <t>WY</t>
  </si>
  <si>
    <t>Bursaphelenchus xylophilus</t>
  </si>
  <si>
    <t>Pine Wilt Nematode (Pinewood)</t>
  </si>
  <si>
    <t>Sep 1st - Oct 31st</t>
  </si>
  <si>
    <t>Tom Powers</t>
  </si>
  <si>
    <t>Ditylenchus destructor</t>
  </si>
  <si>
    <t>Potato Rot Nematode</t>
  </si>
  <si>
    <t>Meloidogyne arenaria</t>
  </si>
  <si>
    <t>Peanut Rootknot Nematode</t>
  </si>
  <si>
    <t>Meloidogyne incognita</t>
  </si>
  <si>
    <t>Southern Root-knot Nematode</t>
  </si>
  <si>
    <t>Meloidogyne javanica</t>
  </si>
  <si>
    <t>Javanese Root-knot Nematode</t>
  </si>
  <si>
    <t>Meloidogyne mayaguensis</t>
  </si>
  <si>
    <t>Root-knot Nematode</t>
  </si>
  <si>
    <t>Alex Latchininsky</t>
  </si>
  <si>
    <t>Grapholita funebrana</t>
  </si>
  <si>
    <t>Plum Fruit Moth</t>
  </si>
  <si>
    <t>Grapholita funebrana Lure</t>
  </si>
  <si>
    <t>Gary Franc</t>
  </si>
  <si>
    <t>Extension Plant Pathologist</t>
  </si>
  <si>
    <t>University of Wyoming</t>
  </si>
  <si>
    <t>CAPS Priority Survey / Designed or Bundled Name</t>
  </si>
  <si>
    <t>Pest / Pathogen</t>
  </si>
  <si>
    <t># Surveys</t>
  </si>
  <si>
    <t># Pests / Survey</t>
  </si>
  <si>
    <t># Pests</t>
  </si>
  <si>
    <t>count</t>
  </si>
  <si>
    <t>States and Territories</t>
  </si>
  <si>
    <t>Count</t>
  </si>
  <si>
    <t>sum</t>
  </si>
  <si>
    <t>Surveys</t>
  </si>
  <si>
    <t>Sum</t>
  </si>
  <si>
    <t>Pests (not all unique)</t>
  </si>
  <si>
    <t>Surveys per State</t>
  </si>
  <si>
    <t>Average</t>
  </si>
  <si>
    <t>Pests per State</t>
  </si>
  <si>
    <t>Pests per Survey</t>
  </si>
  <si>
    <t>total survey</t>
  </si>
  <si>
    <t>cost per survey</t>
  </si>
  <si>
    <t>Row Labels</t>
  </si>
  <si>
    <t>Grand Total</t>
  </si>
  <si>
    <t>Count of Pest / Pathogen</t>
  </si>
  <si>
    <t>Sum of Survey Funding</t>
  </si>
  <si>
    <t>Sum of Survey State Share</t>
  </si>
  <si>
    <t>Infrastructure</t>
  </si>
  <si>
    <t>Priority Survey</t>
  </si>
  <si>
    <t>Total</t>
  </si>
  <si>
    <t>Cooperator Share</t>
  </si>
  <si>
    <t>AZ</t>
  </si>
  <si>
    <t>Guam</t>
  </si>
  <si>
    <t>Maximum Infrastructure</t>
  </si>
  <si>
    <t>Proposed Infrastructure</t>
  </si>
  <si>
    <t>Infrastructure Change</t>
  </si>
  <si>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</si>
  <si>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</si>
  <si>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</si>
  <si>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</si>
  <si>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</si>
  <si>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</si>
  <si>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</si>
  <si>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</si>
  <si>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</si>
  <si>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</si>
  <si>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</si>
  <si>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</si>
  <si>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</si>
  <si>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</si>
  <si>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</si>
  <si>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</si>
  <si>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</si>
  <si>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</si>
  <si>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</si>
  <si>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</si>
  <si>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</si>
  <si>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</si>
  <si>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</si>
  <si>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</si>
  <si>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</si>
  <si>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</si>
  <si>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</si>
  <si>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</si>
  <si>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</si>
  <si>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</si>
  <si>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</si>
  <si>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</si>
  <si>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</si>
  <si>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</si>
  <si>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</si>
  <si>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</si>
  <si>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</si>
  <si>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</si>
  <si>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</si>
  <si>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</si>
  <si>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</si>
  <si>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</si>
  <si>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</si>
  <si>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</si>
  <si>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</si>
  <si>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</si>
  <si>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</si>
  <si>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</si>
  <si>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</si>
  <si>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</si>
  <si>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</si>
  <si>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</si>
  <si>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Allocation Change</t>
  </si>
  <si>
    <t>Maximum Allocation</t>
  </si>
  <si>
    <t>Proposed Survey</t>
  </si>
  <si>
    <t>Proposed Allocation</t>
  </si>
  <si>
    <t>same infrastructure, new survey</t>
  </si>
  <si>
    <t>Notes</t>
  </si>
  <si>
    <t>reduced infrastructure, increased survey</t>
  </si>
  <si>
    <t>reduced infrastructure, reduced survey</t>
  </si>
  <si>
    <t>Palm Pest Survey (phytoplasma/viroid)</t>
  </si>
  <si>
    <t>AZ: Will not participate in CAPS at all. (No Infrastructure/ No survey---with PD dollars)</t>
  </si>
  <si>
    <t>Number</t>
  </si>
  <si>
    <t>2013 Priority Pest List</t>
  </si>
  <si>
    <t>Bactrocera zonata</t>
  </si>
  <si>
    <r>
      <t xml:space="preserve">Candidatus </t>
    </r>
    <r>
      <rPr>
        <sz val="11"/>
        <color rgb="FF000000"/>
        <rFont val="Calibri"/>
        <family val="2"/>
        <scheme val="minor"/>
      </rPr>
      <t>Phytoplasma australiense</t>
    </r>
  </si>
  <si>
    <r>
      <t xml:space="preserve">Candidatus </t>
    </r>
    <r>
      <rPr>
        <sz val="11"/>
        <color rgb="FF000000"/>
        <rFont val="Calibri"/>
        <family val="2"/>
        <scheme val="minor"/>
      </rPr>
      <t>Phytoplasma mali</t>
    </r>
  </si>
  <si>
    <r>
      <t>Candidatus</t>
    </r>
    <r>
      <rPr>
        <sz val="11"/>
        <color rgb="FF000000"/>
        <rFont val="Calibri"/>
        <family val="2"/>
        <scheme val="minor"/>
      </rPr>
      <t xml:space="preserve"> Phytoplasma prunorum</t>
    </r>
  </si>
  <si>
    <r>
      <t xml:space="preserve">Cochlicella </t>
    </r>
    <r>
      <rPr>
        <sz val="11"/>
        <color rgb="FF000000"/>
        <rFont val="Calibri"/>
        <family val="2"/>
        <scheme val="minor"/>
      </rPr>
      <t>spp.</t>
    </r>
  </si>
  <si>
    <t>Crocidosema aporema</t>
  </si>
  <si>
    <t>Diprion pini</t>
  </si>
  <si>
    <t>Eudocima fullonia</t>
  </si>
  <si>
    <t>Eupoecilia ambiguella</t>
  </si>
  <si>
    <t xml:space="preserve">Grapholita funebrana </t>
  </si>
  <si>
    <t>Leucoptera malifoliella</t>
  </si>
  <si>
    <t>Meloidogyne citri</t>
  </si>
  <si>
    <t>Meloidogyne donghaiensis</t>
  </si>
  <si>
    <t>Meloidogyne fujianensis</t>
  </si>
  <si>
    <t>Meloidogyne indica</t>
  </si>
  <si>
    <t>Meloidogyne jianyangensis</t>
  </si>
  <si>
    <t>Meloidogyne minganimica</t>
  </si>
  <si>
    <r>
      <t xml:space="preserve">Monacha </t>
    </r>
    <r>
      <rPr>
        <sz val="11"/>
        <color rgb="FF000000"/>
        <rFont val="Calibri"/>
        <family val="2"/>
        <scheme val="minor"/>
      </rPr>
      <t>spp.</t>
    </r>
  </si>
  <si>
    <t>Otiorhynchus dieckmanii</t>
  </si>
  <si>
    <t>Pectinophora gossypiella</t>
  </si>
  <si>
    <t xml:space="preserve">Peronosclerospora maydis </t>
  </si>
  <si>
    <t>Pieris brassicae</t>
  </si>
  <si>
    <t>Potyvirus Plum Pox Virus</t>
  </si>
  <si>
    <t>Rhagoletis cerasi</t>
  </si>
  <si>
    <r>
      <t xml:space="preserve">Sclerophthora rayssiae </t>
    </r>
    <r>
      <rPr>
        <sz val="11"/>
        <color rgb="FF000000"/>
        <rFont val="Calibri"/>
        <family val="2"/>
        <scheme val="minor"/>
      </rPr>
      <t xml:space="preserve">var. </t>
    </r>
    <r>
      <rPr>
        <i/>
        <sz val="11"/>
        <color rgb="FF000000"/>
        <rFont val="Calibri"/>
        <family val="2"/>
        <scheme val="minor"/>
      </rPr>
      <t>zeae</t>
    </r>
  </si>
  <si>
    <t>Unaspis yanonensis</t>
  </si>
  <si>
    <r>
      <t xml:space="preserve">Veronicella </t>
    </r>
    <r>
      <rPr>
        <sz val="11"/>
        <color rgb="FF000000"/>
        <rFont val="Calibri"/>
        <family val="2"/>
        <scheme val="minor"/>
      </rPr>
      <t>spp.</t>
    </r>
  </si>
  <si>
    <r>
      <t xml:space="preserve">Xanthomonas oryzae </t>
    </r>
    <r>
      <rPr>
        <sz val="11"/>
        <color rgb="FF000000"/>
        <rFont val="Calibri"/>
        <family val="2"/>
        <scheme val="minor"/>
      </rPr>
      <t>pv.</t>
    </r>
    <r>
      <rPr>
        <i/>
        <sz val="11"/>
        <color rgb="FF000000"/>
        <rFont val="Calibri"/>
        <family val="2"/>
        <scheme val="minor"/>
      </rPr>
      <t xml:space="preserve"> oryzae</t>
    </r>
  </si>
  <si>
    <r>
      <t xml:space="preserve">Xanthomonas oryzae </t>
    </r>
    <r>
      <rPr>
        <sz val="11"/>
        <color rgb="FF000000"/>
        <rFont val="Calibri"/>
        <family val="2"/>
        <scheme val="minor"/>
      </rPr>
      <t>pv.</t>
    </r>
    <r>
      <rPr>
        <i/>
        <sz val="11"/>
        <color rgb="FF000000"/>
        <rFont val="Calibri"/>
        <family val="2"/>
        <scheme val="minor"/>
      </rPr>
      <t xml:space="preserve"> oryzicola </t>
    </r>
  </si>
  <si>
    <t>2013 J-3 List</t>
  </si>
  <si>
    <t>compare two lists, and identify the items that are different</t>
  </si>
  <si>
    <t>shaded pests do not appear in the other list</t>
  </si>
  <si>
    <t>"select a range, Formulas - Name Manager - New</t>
  </si>
  <si>
    <t>"Conditional Formatting - New Rule - Use a formula to determine…</t>
  </si>
  <si>
    <t>"=countif(Priority,A2)=0        (highlight J3 list first)</t>
  </si>
  <si>
    <t>"=countif(J3Pests,D2)=0        (highlight Prioity list first)</t>
  </si>
  <si>
    <t>Prioity Pests not on the J-3 list - no surveys</t>
  </si>
  <si>
    <t>Priority Pests on the J-3 list - surveys for these pests</t>
  </si>
  <si>
    <t>of Priority Pests are being surveyed for in the US in 2012</t>
  </si>
  <si>
    <t>Is it possible to sort based on conditional formatting?</t>
  </si>
  <si>
    <t>or count the number shaded?</t>
  </si>
  <si>
    <t>unique pests on J-3 list</t>
  </si>
  <si>
    <t>Not on J-3 List - No Surveys for these Priority pests</t>
  </si>
  <si>
    <t>Priority Pests for which surveys are being conducted</t>
  </si>
  <si>
    <t>Not Priority Pests - survey being conducted</t>
  </si>
  <si>
    <t>Veronicella spp.</t>
  </si>
  <si>
    <t>Priority Pests</t>
  </si>
  <si>
    <t>Are any of these pests being surveyed via Farm Bill surveys?</t>
  </si>
  <si>
    <t>FB</t>
  </si>
  <si>
    <t>Priority Surveys</t>
  </si>
  <si>
    <t># States</t>
  </si>
  <si>
    <t>Grape Commodity Survey</t>
  </si>
  <si>
    <t>Stone Fruit Commodity Survey</t>
  </si>
  <si>
    <t>Mollusk Survey</t>
  </si>
  <si>
    <t>State Surveys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</si>
</sst>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8" formatCode="&quot;$&quot;#,##0.00_);[Red]\(&quot;$&quot;#,##0.00\)"/>
    <numFmt numFmtId="44" formatCode="_(&quot;$&quot;* #,##0.00_);_(&quot;$&quot;* \(#,##0.00\);_(&quot;$&quot;* &quot;-&quot;??_);_(@_)"/>
    <numFmt numFmtId="164" formatCode="&quot;$&quot;#,##0.00"/>
    <numFmt numFmtId="165" formatCode="_(&quot;$&quot;* #,##0_);_(&quot;$&quot;* \(#,##0\);_(&quot;$&quot;* &quot;-&quot;??_);_(@_)"/>
    <numFmt numFmtId="166" formatCode="&quot;$&quot;#,##0"/>
  </numFmts>
  <fonts count="22" x14ac:knownFonts="1">
    <font>
      <sz val="10"/>
      <name val="Arial"/>
    </font>
    <font>
      <sz val="10"/>
      <color indexed="9"/>
      <name val="Arial"/>
    </font>
    <font>
      <b/>
      <sz val="10"/>
      <name val="Calibri"/>
      <family val="2"/>
      <scheme val="minor"/>
    </font>
    <font>
      <b/>
      <i/>
      <sz val="10"/>
      <name val="Calibri"/>
      <family val="2"/>
      <scheme val="minor"/>
    </font>
    <font>
      <b/>
      <sz val="11"/>
      <name val="Calibri"/>
      <family val="2"/>
      <scheme val="minor"/>
    </font>
    <font>
      <i/>
      <sz val="11"/>
      <name val="Calibri"/>
      <family val="2"/>
      <scheme val="minor"/>
    </font>
    <font>
      <sz val="11"/>
      <name val="Calibri"/>
      <family val="2"/>
      <scheme val="minor"/>
    </font>
    <font>
      <sz val="10"/>
      <color theme="1"/>
      <name val="Calibri"/>
      <family val="2"/>
      <scheme val="minor"/>
    </font>
    <font>
      <sz val="10"/>
      <color rgb="FF1F497D"/>
      <name val="Calibri"/>
      <family val="2"/>
      <scheme val="minor"/>
    </font>
    <font>
      <b/>
      <sz val="10"/>
      <name val="Arial"/>
      <family val="2"/>
    </font>
    <font>
      <sz val="10"/>
      <color rgb="FFFF0000"/>
      <name val="Arial"/>
      <family val="2"/>
    </font>
    <font>
      <b/>
      <sz val="11"/>
      <color theme="1"/>
      <name val="Calibri"/>
      <family val="2"/>
      <scheme val="minor"/>
    </font>
    <font>
      <sz val="10"/>
      <name val="Calibri"/>
      <family val="2"/>
      <scheme val="minor"/>
    </font>
    <font>
      <sz val="10"/>
      <name val="Arial"/>
      <family val="2"/>
    </font>
    <font>
      <sz val="11"/>
      <name val="Arial"/>
      <family val="2"/>
    </font>
    <font>
      <sz val="10"/>
      <color indexed="9"/>
      <name val="Arial"/>
      <family val="2"/>
    </font>
    <font>
      <i/>
      <sz val="11"/>
      <color rgb="FF000000"/>
      <name val="Calibri"/>
      <family val="2"/>
      <scheme val="minor"/>
    </font>
    <font>
      <sz val="11"/>
      <color rgb="FF000000"/>
      <name val="Calibri"/>
      <family val="2"/>
      <scheme val="minor"/>
    </font>
    <font>
      <i/>
      <sz val="11"/>
      <color theme="1"/>
      <name val="Calibri"/>
      <family val="2"/>
      <scheme val="minor"/>
    </font>
    <font>
      <i/>
      <sz val="10"/>
      <name val="Arial"/>
      <family val="2"/>
    </font>
    <font>
      <sz val="10"/>
      <color theme="1"/>
      <name val="Arial"/>
      <family val="2"/>
    </font>
    <font>
      <sz val="10"/>
      <color rgb="FFC00000"/>
      <name val="Arial"/>
      <family val="2"/>
    </font>
  </fonts>
  <fills count="12">
    <fill>
      <patternFill patternType="none"/>
    </fill>
    <fill>
      <patternFill patternType="gray125"/>
    </fill>
    <fill>
      <patternFill patternType="solid">
        <fgColor indexed="17"/>
      </patternFill>
    </fill>
    <fill>
      <patternFill patternType="solid">
        <fgColor indexed="4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13" fillId="0" borderId="0" applyFont="0" applyFill="0" applyBorder="0" applyAlignment="0" applyProtection="0"/>
    <xf numFmtId="0" fontId="13" fillId="0" borderId="0"/>
  </cellStyleXfs>
  <cellXfs count="96">
    <xf numFmtId="0" fontId="0" fillId="0" borderId="0" xfId="0" applyProtection="1">
      <protection locked="0"/>
    </xf>
    <xf numFmtId="6" fontId="0" fillId="0" borderId="0" xfId="0" applyNumberFormat="1" applyProtection="1">
      <protection locked="0"/>
    </xf>
    <xf numFmtId="0" fontId="4" fillId="4"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0" xfId="0" applyFont="1" applyFill="1" applyBorder="1" applyAlignment="1">
      <alignment horizontal="right"/>
    </xf>
    <xf numFmtId="0" fontId="0" fillId="0" borderId="0" xfId="0" applyAlignment="1">
      <alignment horizontal="center"/>
    </xf>
    <xf numFmtId="0" fontId="0" fillId="0" borderId="0" xfId="0" applyAlignment="1">
      <alignment horizontal="left"/>
    </xf>
    <xf numFmtId="0" fontId="0" fillId="0" borderId="0" xfId="0"/>
    <xf numFmtId="0" fontId="6" fillId="0" borderId="0" xfId="0" applyNumberFormat="1" applyFont="1" applyAlignment="1">
      <alignment horizontal="left"/>
    </xf>
    <xf numFmtId="2" fontId="6" fillId="0" borderId="0" xfId="0" applyNumberFormat="1" applyFont="1"/>
    <xf numFmtId="0" fontId="6" fillId="0" borderId="0" xfId="0" applyNumberFormat="1" applyFont="1"/>
    <xf numFmtId="0" fontId="7" fillId="0" borderId="0" xfId="0" applyFont="1"/>
    <xf numFmtId="164" fontId="8" fillId="0" borderId="0" xfId="0" applyNumberFormat="1" applyFont="1"/>
    <xf numFmtId="0" fontId="0" fillId="0" borderId="0" xfId="0" pivotButton="1" applyProtection="1">
      <protection locked="0"/>
    </xf>
    <xf numFmtId="0" fontId="0" fillId="0" borderId="0" xfId="0" applyAlignment="1" applyProtection="1">
      <alignment horizontal="left"/>
      <protection locked="0"/>
    </xf>
    <xf numFmtId="0" fontId="0" fillId="0" borderId="0" xfId="0" applyAlignment="1" applyProtection="1">
      <alignment horizontal="left" indent="1"/>
      <protection locked="0"/>
    </xf>
    <xf numFmtId="0" fontId="0" fillId="0" borderId="0" xfId="0" applyNumberFormat="1" applyProtection="1">
      <protection locked="0"/>
    </xf>
    <xf numFmtId="2" fontId="0" fillId="0" borderId="0" xfId="0" applyNumberFormat="1" applyAlignment="1">
      <alignment horizontal="center"/>
    </xf>
    <xf numFmtId="0" fontId="0" fillId="0" borderId="0" xfId="0" applyAlignment="1" applyProtection="1">
      <alignment horizontal="center"/>
      <protection locked="0"/>
    </xf>
    <xf numFmtId="0" fontId="0" fillId="0" borderId="3" xfId="0" applyBorder="1" applyProtection="1">
      <protection locked="0"/>
    </xf>
    <xf numFmtId="0" fontId="1" fillId="2" borderId="0" xfId="0" applyFont="1" applyFill="1" applyAlignment="1" applyProtection="1">
      <alignment horizontal="center" vertical="center" wrapText="1"/>
      <protection locked="0"/>
    </xf>
    <xf numFmtId="0" fontId="0" fillId="0" borderId="0" xfId="0" applyAlignment="1" applyProtection="1">
      <alignment vertical="center"/>
      <protection locked="0"/>
    </xf>
    <xf numFmtId="0" fontId="0" fillId="0" borderId="0" xfId="0" applyAlignment="1" applyProtection="1">
      <protection locked="0"/>
    </xf>
    <xf numFmtId="6" fontId="10" fillId="0" borderId="0" xfId="0" applyNumberFormat="1" applyFont="1" applyProtection="1">
      <protection locked="0"/>
    </xf>
    <xf numFmtId="165" fontId="0" fillId="0" borderId="0" xfId="0" applyNumberFormat="1" applyProtection="1">
      <protection locked="0"/>
    </xf>
    <xf numFmtId="0" fontId="0" fillId="0" borderId="0" xfId="0" applyAlignment="1" applyProtection="1">
      <alignment wrapText="1"/>
      <protection locked="0"/>
    </xf>
    <xf numFmtId="165" fontId="0" fillId="0" borderId="0" xfId="0" applyNumberFormat="1" applyAlignment="1" applyProtection="1">
      <alignment wrapText="1"/>
      <protection locked="0"/>
    </xf>
    <xf numFmtId="0" fontId="6" fillId="0" borderId="0" xfId="0" applyFont="1"/>
    <xf numFmtId="8" fontId="0" fillId="0" borderId="0" xfId="0" applyNumberFormat="1"/>
    <xf numFmtId="0" fontId="11" fillId="5" borderId="1" xfId="0" applyFont="1" applyFill="1" applyBorder="1" applyAlignment="1">
      <alignment horizontal="center" wrapText="1"/>
    </xf>
    <xf numFmtId="0" fontId="11" fillId="5" borderId="1" xfId="0" applyFont="1" applyFill="1" applyBorder="1" applyAlignment="1">
      <alignment horizontal="right"/>
    </xf>
    <xf numFmtId="0" fontId="11" fillId="5" borderId="1" xfId="0" applyFont="1" applyFill="1" applyBorder="1" applyAlignment="1">
      <alignment horizontal="center"/>
    </xf>
    <xf numFmtId="0" fontId="11" fillId="5" borderId="1" xfId="0" applyFont="1" applyFill="1" applyBorder="1"/>
    <xf numFmtId="0" fontId="14" fillId="0" borderId="0" xfId="0" applyFont="1"/>
    <xf numFmtId="0" fontId="14" fillId="0" borderId="0" xfId="0" applyFont="1" applyProtection="1">
      <protection locked="0"/>
    </xf>
    <xf numFmtId="44" fontId="6" fillId="0" borderId="1" xfId="1" applyFont="1" applyFill="1" applyBorder="1" applyAlignment="1" applyProtection="1">
      <alignment horizontal="center"/>
      <protection locked="0"/>
    </xf>
    <xf numFmtId="0" fontId="6" fillId="0" borderId="1" xfId="0" applyFont="1" applyBorder="1" applyAlignment="1">
      <alignment horizontal="center"/>
    </xf>
    <xf numFmtId="0" fontId="6" fillId="0" borderId="1" xfId="0" applyFont="1" applyFill="1" applyBorder="1" applyAlignment="1">
      <alignment horizontal="center"/>
    </xf>
    <xf numFmtId="0" fontId="6" fillId="0" borderId="1" xfId="2" applyFont="1" applyFill="1" applyBorder="1" applyAlignment="1" applyProtection="1">
      <alignment horizontal="center"/>
      <protection locked="0"/>
    </xf>
    <xf numFmtId="0" fontId="6" fillId="6" borderId="1" xfId="0" applyFont="1" applyFill="1" applyBorder="1" applyAlignment="1">
      <alignment horizontal="center"/>
    </xf>
    <xf numFmtId="0" fontId="15" fillId="2" borderId="0" xfId="0" applyFont="1" applyFill="1" applyAlignment="1" applyProtection="1">
      <alignment horizontal="center" wrapText="1"/>
      <protection locked="0"/>
    </xf>
    <xf numFmtId="6" fontId="12" fillId="0" borderId="1" xfId="0" applyNumberFormat="1" applyFont="1" applyBorder="1" applyProtection="1">
      <protection locked="0"/>
    </xf>
    <xf numFmtId="166" fontId="13" fillId="0" borderId="0" xfId="0" applyNumberFormat="1" applyFont="1"/>
    <xf numFmtId="0" fontId="9" fillId="0" borderId="6" xfId="0" applyFont="1" applyBorder="1" applyProtection="1">
      <protection locked="0"/>
    </xf>
    <xf numFmtId="6" fontId="9" fillId="0" borderId="6" xfId="0" applyNumberFormat="1" applyFont="1" applyBorder="1" applyProtection="1">
      <protection locked="0"/>
    </xf>
    <xf numFmtId="0" fontId="13" fillId="0" borderId="0" xfId="0" applyFont="1" applyProtection="1">
      <protection locked="0"/>
    </xf>
    <xf numFmtId="0" fontId="7" fillId="0" borderId="0" xfId="0" applyFont="1" applyBorder="1" applyAlignment="1">
      <alignment wrapText="1"/>
    </xf>
    <xf numFmtId="0" fontId="0" fillId="0" borderId="1" xfId="0" applyBorder="1" applyAlignment="1" applyProtection="1">
      <alignment horizontal="center"/>
      <protection locked="0"/>
    </xf>
    <xf numFmtId="0" fontId="11" fillId="7" borderId="5" xfId="0" applyFont="1" applyFill="1" applyBorder="1" applyAlignment="1">
      <alignment vertical="center"/>
    </xf>
    <xf numFmtId="0" fontId="16" fillId="0" borderId="0" xfId="0" applyFont="1" applyAlignment="1">
      <alignment vertical="top"/>
    </xf>
    <xf numFmtId="0" fontId="16" fillId="0" borderId="0" xfId="0" applyFont="1" applyAlignment="1">
      <alignment vertical="top" wrapText="1"/>
    </xf>
    <xf numFmtId="0" fontId="16" fillId="0" borderId="0" xfId="0" applyFont="1" applyAlignment="1"/>
    <xf numFmtId="0" fontId="18" fillId="0" borderId="0" xfId="0" applyFont="1" applyAlignment="1">
      <alignment vertical="top" wrapText="1"/>
    </xf>
    <xf numFmtId="0" fontId="18" fillId="0" borderId="0" xfId="0" applyFont="1" applyAlignment="1"/>
    <xf numFmtId="0" fontId="0" fillId="0" borderId="0" xfId="0" applyFont="1"/>
    <xf numFmtId="0" fontId="0" fillId="0" borderId="0" xfId="0" applyFont="1" applyAlignment="1">
      <alignment horizontal="center"/>
    </xf>
    <xf numFmtId="0" fontId="19" fillId="0" borderId="0" xfId="0" applyFont="1" applyProtection="1">
      <protection locked="0"/>
    </xf>
    <xf numFmtId="10" fontId="11" fillId="0" borderId="0" xfId="0" applyNumberFormat="1" applyFont="1" applyAlignment="1">
      <alignment horizontal="center"/>
    </xf>
    <xf numFmtId="0" fontId="11" fillId="0" borderId="0" xfId="0" applyFont="1"/>
    <xf numFmtId="0" fontId="2" fillId="9" borderId="0" xfId="0" applyFont="1" applyFill="1" applyBorder="1" applyAlignment="1">
      <alignment horizontal="left" vertical="center"/>
    </xf>
    <xf numFmtId="0" fontId="2" fillId="8" borderId="7" xfId="0" applyFont="1" applyFill="1" applyBorder="1" applyAlignment="1">
      <alignment horizontal="left" vertical="center"/>
    </xf>
    <xf numFmtId="0" fontId="0" fillId="8" borderId="6" xfId="0" applyFill="1" applyBorder="1" applyProtection="1">
      <protection locked="0"/>
    </xf>
    <xf numFmtId="0" fontId="0" fillId="8" borderId="8" xfId="0" applyFill="1" applyBorder="1" applyProtection="1">
      <protection locked="0"/>
    </xf>
    <xf numFmtId="0" fontId="2" fillId="8" borderId="9" xfId="0" applyFont="1" applyFill="1" applyBorder="1" applyAlignment="1">
      <alignment horizontal="left" vertical="center"/>
    </xf>
    <xf numFmtId="0" fontId="0" fillId="8" borderId="0" xfId="0" applyFill="1" applyBorder="1" applyProtection="1">
      <protection locked="0"/>
    </xf>
    <xf numFmtId="0" fontId="0" fillId="8" borderId="10" xfId="0" applyFill="1" applyBorder="1" applyProtection="1">
      <protection locked="0"/>
    </xf>
    <xf numFmtId="0" fontId="12" fillId="8" borderId="9" xfId="0" applyFont="1" applyFill="1" applyBorder="1" applyAlignment="1">
      <alignment horizontal="left" vertical="center"/>
    </xf>
    <xf numFmtId="0" fontId="12" fillId="8" borderId="9" xfId="0" applyFont="1" applyFill="1" applyBorder="1" applyAlignment="1">
      <alignment vertical="center"/>
    </xf>
    <xf numFmtId="0" fontId="12" fillId="8" borderId="11" xfId="0" applyFont="1" applyFill="1" applyBorder="1" applyAlignment="1">
      <alignment vertical="center"/>
    </xf>
    <xf numFmtId="0" fontId="0" fillId="8" borderId="5" xfId="0" applyFill="1" applyBorder="1" applyProtection="1">
      <protection locked="0"/>
    </xf>
    <xf numFmtId="0" fontId="0" fillId="8" borderId="12" xfId="0" applyFill="1" applyBorder="1" applyProtection="1">
      <protection locked="0"/>
    </xf>
    <xf numFmtId="0" fontId="0" fillId="9" borderId="0" xfId="0" applyFill="1" applyProtection="1">
      <protection locked="0"/>
    </xf>
    <xf numFmtId="0" fontId="0" fillId="10" borderId="0" xfId="0" applyFill="1" applyAlignment="1">
      <alignment horizontal="center"/>
    </xf>
    <xf numFmtId="0" fontId="0" fillId="10" borderId="0" xfId="0" applyFill="1"/>
    <xf numFmtId="0" fontId="0" fillId="10" borderId="0" xfId="0" applyFill="1" applyProtection="1">
      <protection locked="0"/>
    </xf>
    <xf numFmtId="0" fontId="0" fillId="11" borderId="0" xfId="0" applyFont="1" applyFill="1" applyAlignment="1">
      <alignment horizontal="center"/>
    </xf>
    <xf numFmtId="0" fontId="0" fillId="11" borderId="0" xfId="0" applyFill="1"/>
    <xf numFmtId="0" fontId="0" fillId="11" borderId="0" xfId="0" applyFill="1" applyProtection="1">
      <protection locked="0"/>
    </xf>
    <xf numFmtId="0" fontId="0" fillId="10" borderId="0" xfId="0" applyFont="1" applyFill="1"/>
    <xf numFmtId="0" fontId="6" fillId="0" borderId="0" xfId="0" applyFont="1" applyFill="1" applyBorder="1" applyAlignment="1" applyProtection="1">
      <alignment horizontal="left" vertical="center" wrapText="1" readingOrder="1"/>
      <protection locked="0"/>
    </xf>
    <xf numFmtId="0" fontId="6" fillId="0" borderId="0" xfId="0" applyFont="1" applyFill="1" applyBorder="1" applyAlignment="1" applyProtection="1">
      <alignment horizontal="left" readingOrder="1"/>
      <protection locked="0"/>
    </xf>
    <xf numFmtId="0" fontId="13" fillId="0" borderId="0" xfId="0" applyFont="1" applyAlignment="1" applyProtection="1">
      <protection locked="0"/>
    </xf>
    <xf numFmtId="0" fontId="13" fillId="0" borderId="5" xfId="0" applyFont="1" applyBorder="1" applyProtection="1">
      <protection locked="0"/>
    </xf>
    <xf numFmtId="0" fontId="13" fillId="0" borderId="0" xfId="0" applyFont="1" applyBorder="1" applyProtection="1">
      <protection locked="0"/>
    </xf>
    <xf numFmtId="0" fontId="0" fillId="0" borderId="0" xfId="0" applyBorder="1" applyProtection="1">
      <protection locked="0"/>
    </xf>
    <xf numFmtId="0" fontId="20" fillId="0" borderId="0" xfId="0" applyFont="1" applyBorder="1" applyAlignment="1" applyProtection="1">
      <alignment horizontal="left"/>
      <protection locked="0"/>
    </xf>
    <xf numFmtId="0" fontId="0" fillId="0" borderId="0" xfId="0" applyBorder="1" applyAlignment="1" applyProtection="1">
      <alignment horizontal="center"/>
      <protection locked="0"/>
    </xf>
    <xf numFmtId="0" fontId="13" fillId="0" borderId="0" xfId="0" applyFont="1" applyBorder="1" applyAlignment="1" applyProtection="1">
      <alignment horizontal="center"/>
      <protection locked="0"/>
    </xf>
    <xf numFmtId="0" fontId="21" fillId="0" borderId="0" xfId="0" applyFont="1" applyBorder="1" applyAlignment="1" applyProtection="1">
      <alignment horizontal="center"/>
      <protection locked="0"/>
    </xf>
    <xf numFmtId="0" fontId="20" fillId="0" borderId="5" xfId="0" applyFont="1" applyBorder="1" applyAlignment="1" applyProtection="1">
      <alignment horizontal="left"/>
      <protection locked="0"/>
    </xf>
    <xf numFmtId="0" fontId="4" fillId="4" borderId="2" xfId="0" applyNumberFormat="1" applyFont="1" applyFill="1" applyBorder="1" applyAlignment="1">
      <alignment horizontal="center" vertical="center" wrapText="1"/>
    </xf>
    <xf numFmtId="0" fontId="4" fillId="4" borderId="3" xfId="0" applyNumberFormat="1" applyFont="1" applyFill="1" applyBorder="1" applyAlignment="1">
      <alignment horizontal="center" vertical="center" wrapText="1"/>
    </xf>
    <xf numFmtId="0" fontId="4" fillId="4" borderId="4" xfId="0" applyNumberFormat="1" applyFont="1" applyFill="1" applyBorder="1" applyAlignment="1">
      <alignment horizontal="center" vertical="center" wrapText="1"/>
    </xf>
    <xf numFmtId="0" fontId="7" fillId="0" borderId="0" xfId="0" applyFont="1" applyBorder="1" applyAlignment="1">
      <alignment horizontal="center" wrapText="1"/>
    </xf>
    <xf numFmtId="0" fontId="0" fillId="0" borderId="0" xfId="0" applyAlignment="1" applyProtection="1">
      <alignment horizontal="left" wrapText="1"/>
      <protection locked="0"/>
    </xf>
  </cellXfs>
  <cellStyles count="3">
    <cellStyle name="Currency 5" xfId="1"/>
    <cellStyle name="Normal" xfId="0" builtinId="0"/>
    <cellStyle name="Normal 2" xfId="2"/>
  </cellStyles>
  <dxfs count="6">
    <dxf>
      <fill>
        <patternFill>
          <bgColor theme="8" tint="0.59996337778862885"/>
        </patternFill>
      </fill>
    </dxf>
    <dxf>
      <fill>
        <patternFill>
          <bgColor theme="6" tint="0.59996337778862885"/>
        </patternFill>
      </fill>
    </dxf>
    <dxf>
      <fill>
        <patternFill patternType="solid">
          <fgColor rgb="FFD8E4BC"/>
          <bgColor rgb="FF000000"/>
        </patternFill>
      </fill>
    </dxf>
    <dxf>
      <alignment wrapText="1" readingOrder="0"/>
    </dxf>
    <dxf>
      <alignment wrapText="0" readingOrder="0"/>
    </dxf>
    <dxf>
      <numFmt numFmtId="165" formatCode="_(&quot;$&quot;* #,##0_);_(&quot;$&quot;* \(#,##0\);_(&quot;$&quot;* &quot;-&quot;??_);_(@_)"/>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5F5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2013 CAPS Funding</a:t>
            </a:r>
          </a:p>
        </c:rich>
      </c:tx>
      <c:layout>
        <c:manualLayout>
          <c:xMode val="edge"/>
          <c:yMode val="edge"/>
          <c:x val="0.45642966275779856"/>
          <c:y val="5.7937427578215531E-2"/>
        </c:manualLayout>
      </c:layout>
      <c:overlay val="1"/>
    </c:title>
    <c:autoTitleDeleted val="0"/>
    <c:plotArea>
      <c:layout/>
      <c:barChart>
        <c:barDir val="col"/>
        <c:grouping val="stacked"/>
        <c:varyColors val="0"/>
        <c:ser>
          <c:idx val="0"/>
          <c:order val="0"/>
          <c:tx>
            <c:strRef>
              <c:f>Analysis!$C$1</c:f>
              <c:strCache>
                <c:ptCount val="1"/>
                <c:pt idx="0">
                  <c:v>Infrastructure</c:v>
                </c:pt>
              </c:strCache>
            </c:strRef>
          </c:tx>
          <c:invertIfNegative val="0"/>
          <c:cat>
            <c:strRef>
              <c:f>Analysis!$B$2:$B$54</c:f>
              <c:strCache>
                <c:ptCount val="53"/>
                <c:pt idx="0">
                  <c:v>FL</c:v>
                </c:pt>
                <c:pt idx="1">
                  <c:v>WA</c:v>
                </c:pt>
                <c:pt idx="2">
                  <c:v>CA</c:v>
                </c:pt>
                <c:pt idx="3">
                  <c:v>NY</c:v>
                </c:pt>
                <c:pt idx="4">
                  <c:v>OR</c:v>
                </c:pt>
                <c:pt idx="5">
                  <c:v>HI</c:v>
                </c:pt>
                <c:pt idx="6">
                  <c:v>MI</c:v>
                </c:pt>
                <c:pt idx="7">
                  <c:v>CO</c:v>
                </c:pt>
                <c:pt idx="8">
                  <c:v>TX</c:v>
                </c:pt>
                <c:pt idx="9">
                  <c:v>ID</c:v>
                </c:pt>
                <c:pt idx="10">
                  <c:v>KS</c:v>
                </c:pt>
                <c:pt idx="11">
                  <c:v>LA</c:v>
                </c:pt>
                <c:pt idx="12">
                  <c:v>UT</c:v>
                </c:pt>
                <c:pt idx="13">
                  <c:v>GA</c:v>
                </c:pt>
                <c:pt idx="14">
                  <c:v>MO</c:v>
                </c:pt>
                <c:pt idx="15">
                  <c:v>IA</c:v>
                </c:pt>
                <c:pt idx="16">
                  <c:v>WY</c:v>
                </c:pt>
                <c:pt idx="17">
                  <c:v>NV</c:v>
                </c:pt>
                <c:pt idx="18">
                  <c:v>AR</c:v>
                </c:pt>
                <c:pt idx="19">
                  <c:v>MT</c:v>
                </c:pt>
                <c:pt idx="20">
                  <c:v>ND</c:v>
                </c:pt>
                <c:pt idx="21">
                  <c:v>SD</c:v>
                </c:pt>
                <c:pt idx="22">
                  <c:v>AK</c:v>
                </c:pt>
                <c:pt idx="23">
                  <c:v>AL</c:v>
                </c:pt>
                <c:pt idx="24">
                  <c:v>CT</c:v>
                </c:pt>
                <c:pt idx="25">
                  <c:v>MA</c:v>
                </c:pt>
                <c:pt idx="26">
                  <c:v>MD</c:v>
                </c:pt>
                <c:pt idx="27">
                  <c:v>ME</c:v>
                </c:pt>
                <c:pt idx="28">
                  <c:v>MN</c:v>
                </c:pt>
                <c:pt idx="29">
                  <c:v>NC</c:v>
                </c:pt>
                <c:pt idx="30">
                  <c:v>NJ</c:v>
                </c:pt>
                <c:pt idx="31">
                  <c:v>OH</c:v>
                </c:pt>
                <c:pt idx="32">
                  <c:v>PA</c:v>
                </c:pt>
                <c:pt idx="33">
                  <c:v>RI</c:v>
                </c:pt>
                <c:pt idx="34">
                  <c:v>SC</c:v>
                </c:pt>
                <c:pt idx="35">
                  <c:v>TN</c:v>
                </c:pt>
                <c:pt idx="36">
                  <c:v>VA</c:v>
                </c:pt>
                <c:pt idx="37">
                  <c:v>WV</c:v>
                </c:pt>
                <c:pt idx="38">
                  <c:v>KY</c:v>
                </c:pt>
                <c:pt idx="39">
                  <c:v>WI</c:v>
                </c:pt>
                <c:pt idx="40">
                  <c:v>NH</c:v>
                </c:pt>
                <c:pt idx="41">
                  <c:v>VT</c:v>
                </c:pt>
                <c:pt idx="42">
                  <c:v>IN</c:v>
                </c:pt>
                <c:pt idx="43">
                  <c:v>IL</c:v>
                </c:pt>
                <c:pt idx="44">
                  <c:v>DE</c:v>
                </c:pt>
                <c:pt idx="45">
                  <c:v>PR</c:v>
                </c:pt>
                <c:pt idx="46">
                  <c:v>MS</c:v>
                </c:pt>
                <c:pt idx="47">
                  <c:v>NE</c:v>
                </c:pt>
                <c:pt idx="48">
                  <c:v>NM</c:v>
                </c:pt>
                <c:pt idx="49">
                  <c:v>OK</c:v>
                </c:pt>
                <c:pt idx="50">
                  <c:v>VI</c:v>
                </c:pt>
                <c:pt idx="51">
                  <c:v>GU</c:v>
                </c:pt>
                <c:pt idx="52">
                  <c:v>AZ</c:v>
                </c:pt>
              </c:strCache>
            </c:strRef>
          </c:cat>
          <c:val>
            <c:numRef>
              <c:f>Analysis!$C$2:$C$54</c:f>
              <c:numCache>
                <c:formatCode>"$"#,##0_);[Red]\("$"#,##0\)</c:formatCode>
                <c:ptCount val="53"/>
                <c:pt idx="0">
                  <c:v>137260</c:v>
                </c:pt>
                <c:pt idx="1">
                  <c:v>89348</c:v>
                </c:pt>
                <c:pt idx="2">
                  <c:v>150000</c:v>
                </c:pt>
                <c:pt idx="3">
                  <c:v>150000</c:v>
                </c:pt>
                <c:pt idx="4">
                  <c:v>138419</c:v>
                </c:pt>
                <c:pt idx="5">
                  <c:v>106000</c:v>
                </c:pt>
                <c:pt idx="6">
                  <c:v>100000</c:v>
                </c:pt>
                <c:pt idx="7">
                  <c:v>100000</c:v>
                </c:pt>
                <c:pt idx="8">
                  <c:v>19000</c:v>
                </c:pt>
                <c:pt idx="9">
                  <c:v>90649</c:v>
                </c:pt>
                <c:pt idx="10">
                  <c:v>93413</c:v>
                </c:pt>
                <c:pt idx="11">
                  <c:v>118851</c:v>
                </c:pt>
                <c:pt idx="12">
                  <c:v>75145</c:v>
                </c:pt>
                <c:pt idx="13">
                  <c:v>30745</c:v>
                </c:pt>
                <c:pt idx="14">
                  <c:v>91980</c:v>
                </c:pt>
                <c:pt idx="15">
                  <c:v>120399</c:v>
                </c:pt>
                <c:pt idx="16">
                  <c:v>82805</c:v>
                </c:pt>
                <c:pt idx="17">
                  <c:v>80712</c:v>
                </c:pt>
                <c:pt idx="18">
                  <c:v>85995</c:v>
                </c:pt>
                <c:pt idx="19">
                  <c:v>58644</c:v>
                </c:pt>
                <c:pt idx="20">
                  <c:v>78865</c:v>
                </c:pt>
                <c:pt idx="21">
                  <c:v>84311</c:v>
                </c:pt>
                <c:pt idx="22">
                  <c:v>100000</c:v>
                </c:pt>
                <c:pt idx="23">
                  <c:v>78795</c:v>
                </c:pt>
                <c:pt idx="24">
                  <c:v>47282</c:v>
                </c:pt>
                <c:pt idx="25">
                  <c:v>69340</c:v>
                </c:pt>
                <c:pt idx="26">
                  <c:v>83344</c:v>
                </c:pt>
                <c:pt idx="27">
                  <c:v>76625</c:v>
                </c:pt>
                <c:pt idx="28">
                  <c:v>75000</c:v>
                </c:pt>
                <c:pt idx="29">
                  <c:v>85252</c:v>
                </c:pt>
                <c:pt idx="30">
                  <c:v>97081</c:v>
                </c:pt>
                <c:pt idx="31">
                  <c:v>48364</c:v>
                </c:pt>
                <c:pt idx="32">
                  <c:v>7990</c:v>
                </c:pt>
                <c:pt idx="33">
                  <c:v>53272</c:v>
                </c:pt>
                <c:pt idx="34">
                  <c:v>78188</c:v>
                </c:pt>
                <c:pt idx="35">
                  <c:v>55657</c:v>
                </c:pt>
                <c:pt idx="36">
                  <c:v>75000</c:v>
                </c:pt>
                <c:pt idx="37">
                  <c:v>59945</c:v>
                </c:pt>
                <c:pt idx="38">
                  <c:v>41735</c:v>
                </c:pt>
                <c:pt idx="39">
                  <c:v>75000</c:v>
                </c:pt>
                <c:pt idx="40">
                  <c:v>90746</c:v>
                </c:pt>
                <c:pt idx="41">
                  <c:v>89394</c:v>
                </c:pt>
                <c:pt idx="42">
                  <c:v>72610</c:v>
                </c:pt>
                <c:pt idx="43">
                  <c:v>84061</c:v>
                </c:pt>
                <c:pt idx="44">
                  <c:v>83400</c:v>
                </c:pt>
                <c:pt idx="45">
                  <c:v>53115</c:v>
                </c:pt>
                <c:pt idx="46">
                  <c:v>71850</c:v>
                </c:pt>
                <c:pt idx="47">
                  <c:v>74453</c:v>
                </c:pt>
                <c:pt idx="48">
                  <c:v>78220</c:v>
                </c:pt>
                <c:pt idx="49">
                  <c:v>56071</c:v>
                </c:pt>
                <c:pt idx="50">
                  <c:v>19229</c:v>
                </c:pt>
                <c:pt idx="51">
                  <c:v>4000</c:v>
                </c:pt>
                <c:pt idx="52">
                  <c:v>0</c:v>
                </c:pt>
              </c:numCache>
            </c:numRef>
          </c:val>
        </c:ser>
        <c:ser>
          <c:idx val="1"/>
          <c:order val="1"/>
          <c:tx>
            <c:strRef>
              <c:f>Analysis!$D$1</c:f>
              <c:strCache>
                <c:ptCount val="1"/>
                <c:pt idx="0">
                  <c:v>Priority Survey</c:v>
                </c:pt>
              </c:strCache>
            </c:strRef>
          </c:tx>
          <c:invertIfNegative val="0"/>
          <c:cat>
            <c:strRef>
              <c:f>Analysis!$B$2:$B$54</c:f>
              <c:strCache>
                <c:ptCount val="53"/>
                <c:pt idx="0">
                  <c:v>FL</c:v>
                </c:pt>
                <c:pt idx="1">
                  <c:v>WA</c:v>
                </c:pt>
                <c:pt idx="2">
                  <c:v>CA</c:v>
                </c:pt>
                <c:pt idx="3">
                  <c:v>NY</c:v>
                </c:pt>
                <c:pt idx="4">
                  <c:v>OR</c:v>
                </c:pt>
                <c:pt idx="5">
                  <c:v>HI</c:v>
                </c:pt>
                <c:pt idx="6">
                  <c:v>MI</c:v>
                </c:pt>
                <c:pt idx="7">
                  <c:v>CO</c:v>
                </c:pt>
                <c:pt idx="8">
                  <c:v>TX</c:v>
                </c:pt>
                <c:pt idx="9">
                  <c:v>ID</c:v>
                </c:pt>
                <c:pt idx="10">
                  <c:v>KS</c:v>
                </c:pt>
                <c:pt idx="11">
                  <c:v>LA</c:v>
                </c:pt>
                <c:pt idx="12">
                  <c:v>UT</c:v>
                </c:pt>
                <c:pt idx="13">
                  <c:v>GA</c:v>
                </c:pt>
                <c:pt idx="14">
                  <c:v>MO</c:v>
                </c:pt>
                <c:pt idx="15">
                  <c:v>IA</c:v>
                </c:pt>
                <c:pt idx="16">
                  <c:v>WY</c:v>
                </c:pt>
                <c:pt idx="17">
                  <c:v>NV</c:v>
                </c:pt>
                <c:pt idx="18">
                  <c:v>AR</c:v>
                </c:pt>
                <c:pt idx="19">
                  <c:v>MT</c:v>
                </c:pt>
                <c:pt idx="20">
                  <c:v>ND</c:v>
                </c:pt>
                <c:pt idx="21">
                  <c:v>SD</c:v>
                </c:pt>
                <c:pt idx="22">
                  <c:v>AK</c:v>
                </c:pt>
                <c:pt idx="23">
                  <c:v>AL</c:v>
                </c:pt>
                <c:pt idx="24">
                  <c:v>CT</c:v>
                </c:pt>
                <c:pt idx="25">
                  <c:v>MA</c:v>
                </c:pt>
                <c:pt idx="26">
                  <c:v>MD</c:v>
                </c:pt>
                <c:pt idx="27">
                  <c:v>ME</c:v>
                </c:pt>
                <c:pt idx="28">
                  <c:v>MN</c:v>
                </c:pt>
                <c:pt idx="29">
                  <c:v>NC</c:v>
                </c:pt>
                <c:pt idx="30">
                  <c:v>NJ</c:v>
                </c:pt>
                <c:pt idx="31">
                  <c:v>OH</c:v>
                </c:pt>
                <c:pt idx="32">
                  <c:v>PA</c:v>
                </c:pt>
                <c:pt idx="33">
                  <c:v>RI</c:v>
                </c:pt>
                <c:pt idx="34">
                  <c:v>SC</c:v>
                </c:pt>
                <c:pt idx="35">
                  <c:v>TN</c:v>
                </c:pt>
                <c:pt idx="36">
                  <c:v>VA</c:v>
                </c:pt>
                <c:pt idx="37">
                  <c:v>WV</c:v>
                </c:pt>
                <c:pt idx="38">
                  <c:v>KY</c:v>
                </c:pt>
                <c:pt idx="39">
                  <c:v>WI</c:v>
                </c:pt>
                <c:pt idx="40">
                  <c:v>NH</c:v>
                </c:pt>
                <c:pt idx="41">
                  <c:v>VT</c:v>
                </c:pt>
                <c:pt idx="42">
                  <c:v>IN</c:v>
                </c:pt>
                <c:pt idx="43">
                  <c:v>IL</c:v>
                </c:pt>
                <c:pt idx="44">
                  <c:v>DE</c:v>
                </c:pt>
                <c:pt idx="45">
                  <c:v>PR</c:v>
                </c:pt>
                <c:pt idx="46">
                  <c:v>MS</c:v>
                </c:pt>
                <c:pt idx="47">
                  <c:v>NE</c:v>
                </c:pt>
                <c:pt idx="48">
                  <c:v>NM</c:v>
                </c:pt>
                <c:pt idx="49">
                  <c:v>OK</c:v>
                </c:pt>
                <c:pt idx="50">
                  <c:v>VI</c:v>
                </c:pt>
                <c:pt idx="51">
                  <c:v>GU</c:v>
                </c:pt>
                <c:pt idx="52">
                  <c:v>AZ</c:v>
                </c:pt>
              </c:strCache>
            </c:strRef>
          </c:cat>
          <c:val>
            <c:numRef>
              <c:f>Analysis!$D$2:$D$54</c:f>
              <c:numCache>
                <c:formatCode>"$"#,##0_);[Red]\("$"#,##0\)</c:formatCode>
                <c:ptCount val="53"/>
                <c:pt idx="0">
                  <c:v>284981</c:v>
                </c:pt>
                <c:pt idx="1">
                  <c:v>200422</c:v>
                </c:pt>
                <c:pt idx="2">
                  <c:v>125000</c:v>
                </c:pt>
                <c:pt idx="3">
                  <c:v>85000</c:v>
                </c:pt>
                <c:pt idx="4">
                  <c:v>84611</c:v>
                </c:pt>
                <c:pt idx="5">
                  <c:v>108624</c:v>
                </c:pt>
                <c:pt idx="6">
                  <c:v>73500</c:v>
                </c:pt>
                <c:pt idx="7">
                  <c:v>62030</c:v>
                </c:pt>
                <c:pt idx="8">
                  <c:v>133459</c:v>
                </c:pt>
                <c:pt idx="9">
                  <c:v>53653</c:v>
                </c:pt>
                <c:pt idx="10">
                  <c:v>43726</c:v>
                </c:pt>
                <c:pt idx="11">
                  <c:v>17328</c:v>
                </c:pt>
                <c:pt idx="12">
                  <c:v>56027</c:v>
                </c:pt>
                <c:pt idx="13">
                  <c:v>99504</c:v>
                </c:pt>
                <c:pt idx="14">
                  <c:v>34642</c:v>
                </c:pt>
                <c:pt idx="15">
                  <c:v>1412</c:v>
                </c:pt>
                <c:pt idx="16">
                  <c:v>38317</c:v>
                </c:pt>
                <c:pt idx="17">
                  <c:v>39008</c:v>
                </c:pt>
                <c:pt idx="18">
                  <c:v>32868</c:v>
                </c:pt>
                <c:pt idx="19">
                  <c:v>56254</c:v>
                </c:pt>
                <c:pt idx="20">
                  <c:v>35835</c:v>
                </c:pt>
                <c:pt idx="21">
                  <c:v>28339</c:v>
                </c:pt>
                <c:pt idx="22">
                  <c:v>12000</c:v>
                </c:pt>
                <c:pt idx="23">
                  <c:v>31455</c:v>
                </c:pt>
                <c:pt idx="24">
                  <c:v>62968</c:v>
                </c:pt>
                <c:pt idx="25">
                  <c:v>40910</c:v>
                </c:pt>
                <c:pt idx="26">
                  <c:v>26906</c:v>
                </c:pt>
                <c:pt idx="27">
                  <c:v>33625</c:v>
                </c:pt>
                <c:pt idx="28">
                  <c:v>35250</c:v>
                </c:pt>
                <c:pt idx="29">
                  <c:v>24998</c:v>
                </c:pt>
                <c:pt idx="30">
                  <c:v>13169</c:v>
                </c:pt>
                <c:pt idx="31">
                  <c:v>61886</c:v>
                </c:pt>
                <c:pt idx="32">
                  <c:v>102260</c:v>
                </c:pt>
                <c:pt idx="33">
                  <c:v>56978</c:v>
                </c:pt>
                <c:pt idx="34">
                  <c:v>32062</c:v>
                </c:pt>
                <c:pt idx="35">
                  <c:v>54593</c:v>
                </c:pt>
                <c:pt idx="36">
                  <c:v>35250</c:v>
                </c:pt>
                <c:pt idx="37">
                  <c:v>50305</c:v>
                </c:pt>
                <c:pt idx="38">
                  <c:v>68308</c:v>
                </c:pt>
                <c:pt idx="39">
                  <c:v>35000</c:v>
                </c:pt>
                <c:pt idx="40">
                  <c:v>19253</c:v>
                </c:pt>
                <c:pt idx="41">
                  <c:v>20602</c:v>
                </c:pt>
                <c:pt idx="42">
                  <c:v>37243</c:v>
                </c:pt>
                <c:pt idx="43">
                  <c:v>24839</c:v>
                </c:pt>
                <c:pt idx="44">
                  <c:v>22850</c:v>
                </c:pt>
                <c:pt idx="45">
                  <c:v>51875</c:v>
                </c:pt>
                <c:pt idx="46">
                  <c:v>29400</c:v>
                </c:pt>
                <c:pt idx="47">
                  <c:v>23419</c:v>
                </c:pt>
                <c:pt idx="48">
                  <c:v>10330</c:v>
                </c:pt>
                <c:pt idx="49">
                  <c:v>15357</c:v>
                </c:pt>
                <c:pt idx="50">
                  <c:v>37202</c:v>
                </c:pt>
                <c:pt idx="51">
                  <c:v>21000</c:v>
                </c:pt>
                <c:pt idx="52">
                  <c:v>0</c:v>
                </c:pt>
              </c:numCache>
            </c:numRef>
          </c:val>
        </c:ser>
        <c:dLbls>
          <c:showLegendKey val="0"/>
          <c:showVal val="0"/>
          <c:showCatName val="0"/>
          <c:showSerName val="0"/>
          <c:showPercent val="0"/>
          <c:showBubbleSize val="0"/>
        </c:dLbls>
        <c:gapWidth val="150"/>
        <c:overlap val="100"/>
        <c:axId val="99246080"/>
        <c:axId val="99248000"/>
      </c:barChart>
      <c:catAx>
        <c:axId val="99246080"/>
        <c:scaling>
          <c:orientation val="minMax"/>
        </c:scaling>
        <c:delete val="0"/>
        <c:axPos val="b"/>
        <c:title>
          <c:tx>
            <c:rich>
              <a:bodyPr/>
              <a:lstStyle/>
              <a:p>
                <a:pPr>
                  <a:defRPr sz="1200"/>
                </a:pPr>
                <a:r>
                  <a:rPr lang="en-US" sz="1200"/>
                  <a:t>State or Territory</a:t>
                </a:r>
              </a:p>
            </c:rich>
          </c:tx>
          <c:overlay val="0"/>
        </c:title>
        <c:numFmt formatCode="General" sourceLinked="1"/>
        <c:majorTickMark val="out"/>
        <c:minorTickMark val="none"/>
        <c:tickLblPos val="nextTo"/>
        <c:crossAx val="99248000"/>
        <c:crosses val="autoZero"/>
        <c:auto val="1"/>
        <c:lblAlgn val="ctr"/>
        <c:lblOffset val="100"/>
        <c:noMultiLvlLbl val="0"/>
      </c:catAx>
      <c:valAx>
        <c:axId val="99248000"/>
        <c:scaling>
          <c:orientation val="minMax"/>
        </c:scaling>
        <c:delete val="0"/>
        <c:axPos val="l"/>
        <c:majorGridlines/>
        <c:title>
          <c:tx>
            <c:rich>
              <a:bodyPr rot="-5400000" vert="horz"/>
              <a:lstStyle/>
              <a:p>
                <a:pPr>
                  <a:defRPr sz="1200"/>
                </a:pPr>
                <a:r>
                  <a:rPr lang="en-US" sz="1200"/>
                  <a:t>Funding (Dollars)</a:t>
                </a:r>
              </a:p>
            </c:rich>
          </c:tx>
          <c:overlay val="0"/>
        </c:title>
        <c:numFmt formatCode="&quot;$&quot;#,##0_);[Red]\(&quot;$&quot;#,##0\)" sourceLinked="1"/>
        <c:majorTickMark val="out"/>
        <c:minorTickMark val="none"/>
        <c:tickLblPos val="nextTo"/>
        <c:crossAx val="99246080"/>
        <c:crosses val="autoZero"/>
        <c:crossBetween val="between"/>
      </c:valAx>
      <c:spPr>
        <a:solidFill>
          <a:schemeClr val="bg1"/>
        </a:solidFill>
      </c:spPr>
    </c:plotArea>
    <c:legend>
      <c:legendPos val="r"/>
      <c:layout>
        <c:manualLayout>
          <c:xMode val="edge"/>
          <c:yMode val="edge"/>
          <c:x val="0.76398026315789469"/>
          <c:y val="0.44675725282311901"/>
          <c:w val="9.4197118360935875E-2"/>
          <c:h val="6.5995697525063124E-2"/>
        </c:manualLayout>
      </c:layout>
      <c:overlay val="1"/>
      <c:txPr>
        <a:bodyPr/>
        <a:lstStyle/>
        <a:p>
          <a:pPr>
            <a:defRPr sz="1200" b="1" i="0" baseline="0">
              <a:latin typeface="+mn-lt"/>
            </a:defRPr>
          </a:pPr>
          <a:endParaRPr lang="en-US"/>
        </a:p>
      </c:txPr>
    </c:legend>
    <c:plotVisOnly val="1"/>
    <c:dispBlanksAs val="gap"/>
    <c:showDLblsOverMax val="0"/>
  </c:chart>
  <c:spPr>
    <a:solidFill>
      <a:schemeClr val="accent1">
        <a:lumMod val="20000"/>
        <a:lumOff val="80000"/>
      </a:schemeClr>
    </a:solidFill>
    <a:ln w="12700">
      <a:solidFill>
        <a:schemeClr val="tx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142873</xdr:colOff>
      <xdr:row>1</xdr:row>
      <xdr:rowOff>38105</xdr:rowOff>
    </xdr:from>
    <xdr:to>
      <xdr:col>27</xdr:col>
      <xdr:colOff>459865</xdr:colOff>
      <xdr:row>40</xdr:row>
      <xdr:rowOff>128402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jbowers" refreshedDate="41314.800758217592" createdVersion="4" refreshedVersion="4" minRefreshableVersion="3" recordCount="846">
  <cacheSource type="worksheet">
    <worksheetSource ref="A1:C847" sheet="Pests &amp; Surveys"/>
  </cacheSource>
  <cacheFields count="3">
    <cacheField name="State" numFmtId="0">
      <sharedItems count="52">
        <s v="AK"/>
        <s v="AL"/>
        <s v="AR"/>
        <s v="CA"/>
        <s v="CO"/>
        <s v="CT"/>
        <s v="DE"/>
        <s v="FL"/>
        <s v="GA"/>
        <s v="GU"/>
        <s v="HI"/>
        <s v="IA"/>
        <s v="ID"/>
        <s v="IL"/>
        <s v="IN"/>
        <s v="KS"/>
        <s v="KY"/>
        <s v="LA"/>
        <s v="MA"/>
        <s v="MD"/>
        <s v="ME"/>
        <s v="MI"/>
        <s v="MN"/>
        <s v="MO"/>
        <s v="MS"/>
        <s v="MT"/>
        <s v="NC"/>
        <s v="ND"/>
        <s v="NE"/>
        <s v="NH"/>
        <s v="NJ"/>
        <s v="NM"/>
        <s v="NV"/>
        <s v="NY"/>
        <s v="OH"/>
        <s v="OK"/>
        <s v="OR"/>
        <s v="PA"/>
        <s v="PR"/>
        <s v="RI"/>
        <s v="SC"/>
        <s v="SD"/>
        <s v="TN"/>
        <s v="TX"/>
        <s v="UT"/>
        <s v="VA"/>
        <s v="VI"/>
        <s v="VT"/>
        <s v="WA"/>
        <s v="WI"/>
        <s v="WV"/>
        <s v="WY"/>
      </sharedItems>
    </cacheField>
    <cacheField name="CAPS Priority Survey / Designed or Bundled Name" numFmtId="0">
      <sharedItems count="24">
        <s v="Cyst Nematode Survey"/>
        <s v="Nursery and Retail Plants Pest Survey"/>
        <s v="Exotic Woodborer/Bark Beetle Survey"/>
        <s v="Corn Commodity Survey"/>
        <s v="Pine Commodity Survey"/>
        <s v="Forest Pest Survey"/>
        <s v="Mixed Commmodity Bundled Survey"/>
        <s v="Vegetable Crops Pest Survey"/>
        <s v="Cotton Commodity Survey"/>
        <s v="Legume Survey"/>
        <s v="Palm Pest Survey (phytoplasma/viroid)"/>
        <s v="Palm Pest Survey"/>
        <s v="Root Crop Survey"/>
        <s v="Soybean Commodity Survey"/>
        <s v="Small Grains Commodity Survey"/>
        <s v="Oak Commodity Survey"/>
        <s v="Tree Fruit Pest Survey"/>
        <s v="Rice Pest Survey"/>
        <s v="Greenhouse Crops Pest Survey"/>
        <s v="Collection Support"/>
        <s v="Field Crops Pest Survey"/>
        <s v="Bundled Mollusk Survey"/>
        <s v="Citrus Commodity Survey"/>
        <s v="Fruit Crops Pest Survey"/>
      </sharedItems>
    </cacheField>
    <cacheField name="Pest / Pathogen" numFmtId="0">
      <sharedItems count="231">
        <s v="Ditylenchus dipsaci"/>
        <s v="Globodera pallida"/>
        <s v="Globodera rostochiensis"/>
        <s v="Heterodera glycines"/>
        <s v="Meloidogyne chitwoodi"/>
        <s v="Meloidogyne hapla"/>
        <s v="Nacobbus aberrans"/>
        <s v="Paratrichodorus sp./spp."/>
        <s v="Arion ater"/>
        <s v="Cernuella virgata"/>
        <s v="Frankliniella occidentalis"/>
        <s v="Phytophthora ramorum"/>
        <s v="Hylurgops palliatus"/>
        <s v="Hylurgus ligniperda"/>
        <s v="Monochamus alternatus"/>
        <s v="Tomicus destruens"/>
        <s v="Tomicus piniperda"/>
        <s v="Autographa gamma"/>
        <s v="Helicoverpa armigera"/>
        <s v="Ostrinia furnacalis"/>
        <s v="Spodoptera littoralis"/>
        <s v="Thaumatotibia leucotreta"/>
        <s v="Dendrolimus sibiricus"/>
        <s v="Hylobius abietis"/>
        <s v="Lymantria mathura"/>
        <s v="Tetropium fuscum"/>
        <s v="Aeolesthes sarta"/>
        <s v="Agrilus auroguttatus"/>
        <s v="Agrilus biguttatus"/>
        <s v="Agrilus planipennis"/>
        <s v="Anoplophora chinensis"/>
        <s v="Anoplophora glabripennis"/>
        <s v="Chlorophorus annularis"/>
        <s v="Chlorophorus strobilicola"/>
        <s v="Dendroctonus micans"/>
        <s v="Ips sexdentatus"/>
        <s v="Ips typographus"/>
        <s v="Massicus raddei"/>
        <s v="Monochamus saltuarius"/>
        <s v="Monochamus sutor"/>
        <s v="Orthotomicus erosus"/>
        <s v="Pityogenes chalcographus"/>
        <s v="Platypus quercivorus"/>
        <s v="Scolytus intricatus"/>
        <s v="Tetropium castaneum"/>
        <s v="Tomicus minor"/>
        <s v="Trichoferus campestris"/>
        <s v="Trypodendron domesticum"/>
        <s v="Xyleborus glabratus"/>
        <s v="Dendrolimus pini"/>
        <s v="Sirex noctilio"/>
        <s v="Diabrotica speciosa"/>
        <s v="Lobesia botrana"/>
        <s v="Nysius huttoni"/>
        <s v="Oxycarenus hyalinipennis"/>
        <s v="Spodoptera litura"/>
        <s v="Tecia solanivora"/>
        <s v="Tuta absoluta"/>
        <s v="Geosmithia morbida"/>
        <s v="Lymantria dispar asiatica"/>
        <s v="Callidiellum rufipenne"/>
        <s v="Epiphyas postvittana"/>
        <s v="Peronosclerospora maydis"/>
        <s v="Peronosclerospora philippinensis"/>
        <s v="Lissachatina fulica"/>
        <s v="Monacha cantiana"/>
        <s v="Bagrada hilaris"/>
        <s v="Halyomorpha halys"/>
        <s v="Lymantria dispar"/>
        <s v="Ips subelongatus"/>
        <s v="Tremex fuscicornis"/>
        <s v="Alectra vogelii"/>
        <s v="Calonectria pseudonaviculata"/>
        <s v="Ceroplastes destructor"/>
        <s v="Ceroplastes japonicus"/>
        <s v="Chalara fraxinea"/>
        <s v="Onopordum acaulon"/>
        <s v="Planococcus minor"/>
        <s v="Aceria hibisci"/>
        <s v="Darna pallivitta"/>
        <s v="Paysandisia archon"/>
        <s v="Pericyma cruegeri"/>
        <s v="Rhynchophorus ferrugineus"/>
        <s v="Toxoptera odinae"/>
        <s v="Tropilaelaps clareae"/>
        <s v="Ralstonia solanacearum race 3 biovar 2"/>
        <s v="Candidatus Phytoplasma cynodontis"/>
        <s v="Candidatus Phytoplasma palmae 16SrlV"/>
        <s v="Cocadviroid Coconut Cadang Cadang Viroid"/>
        <s v="Coconut Tinangaja Viroid"/>
        <s v="Phytoplasma"/>
        <s v="Oryctes rhinoceros"/>
        <s v="Raoiella indica"/>
        <s v="Ipomoea Crinkle Leaf Curl Virus"/>
        <s v="Ipomoea Yellow Vein Virus"/>
        <s v="Sweetpotato C-6 Virus"/>
        <s v="Sweetpotato Chlorotic Fleck Virus"/>
        <s v="Sweetpotato Chlorotic Stunt Virus"/>
        <s v="Sweetpotato Feathery Mottle Virus"/>
        <s v="Sweetpotato Golden Vein Associated Virus"/>
        <s v="Sweetpotato Latent Virus"/>
        <s v="Sweetpotato Leaf Curl Canary Virus"/>
        <s v="Sweetpotato Leaf Curl China Virus"/>
        <s v="Sweetpotato Leaf Curl Georgia Virus"/>
        <s v="Sweetpotato Leaf Curl Lanzarote Virus"/>
        <s v="Sweetpotato Leaf Curl S. Carolina Virus"/>
        <s v="Sweetpotato Leaf Curl Spain Virus"/>
        <s v="Sweetpotato Leaf Curl Uganda Virus"/>
        <s v="Sweetpotato Leaf Curl Virus"/>
        <s v="Sweetpotato Mild Mottle Virus"/>
        <s v="Sweetpotato Mild Speckling Virus"/>
        <s v="Sweetpotato Mosaic Associated Virus"/>
        <s v="Sweetpotato Pakakuy Virus"/>
        <s v="Sweetpotato Symptomless Virus 1"/>
        <s v="Sweetpotato Vein Clearing Virus"/>
        <s v="Sweetpotato Vein Mosaic Virus"/>
        <s v="Sweetpotato Virus 2"/>
        <s v="Sweetpotato Virus C"/>
        <s v="Sweetpotato Virus G"/>
        <s v="Sweetpotato Yellow Dwarf Virus"/>
        <s v="Megacopta cribraria"/>
        <s v="Heteronychus arator"/>
        <s v="Xerolenta obvia"/>
        <s v="Agrilus sulcicollis"/>
        <s v="Archips xylosteanus"/>
        <s v="Sclerophthora rayssiae var. zeae"/>
        <s v="Adoxophyes orana"/>
        <s v="Tortrix viridana"/>
        <s v="Chrysodeixis chalcites"/>
        <s v="Adelges tsugae"/>
        <s v="Thaumetopoea processionea"/>
        <s v="Mycosphaerella gibsonii"/>
        <s v="Panolis flammea"/>
        <s v="Dendrolimus punctatus"/>
        <s v="Lymantria monacha"/>
        <s v="Polygonum perfoliatum"/>
        <s v="Heterodera cajani"/>
        <s v="Heterodera ciceri"/>
        <s v="Heterodera filipjevi"/>
        <s v="Heterodera latipons"/>
        <s v="Heterodera sacchari"/>
        <s v="Heterodera zeae"/>
        <s v="Punctodera chalcoensis"/>
        <s v="Candidatus Phytoplasma mali 16SrX"/>
        <s v="Monilia polystroma"/>
        <s v="Harpophora maydis"/>
        <s v="Commelina benghalensis"/>
        <s v="Maconellicoccus hirsutus"/>
        <s v="Gibberella fujikuroi"/>
        <s v="Gymnocoronis spilanthoides"/>
        <s v="Hydrellia wirthi"/>
        <s v="Pomacea sp./spp."/>
        <s v="Xanthomonas oryzae pv. oryzae"/>
        <s v="Xanthomonas oryzae pv. oryzicola"/>
        <s v="Leguminivora glycinivorella"/>
        <s v="Chilo suppressalis"/>
        <s v="Phakopsora pachyrhizi"/>
        <s v="Heterodera goettingiana"/>
        <s v="Meloidogyne artiellia"/>
        <s v="Meloidogyne fallax"/>
        <s v="Oulema melanopus"/>
        <s v="Puccinia graminis"/>
        <s v="Tilletia controversa"/>
        <s v="Urocystis agropyri"/>
        <s v="Cronartium flaccidum"/>
        <s v="Dendroctonus ponderosae"/>
        <s v="Phytophthora infestans"/>
        <s v="Copitarsia sp./spp."/>
        <s v="Candidatus Phytoplasma australiense"/>
        <s v="Phytophthora alni"/>
        <s v="Gymnosporangium yamadae"/>
        <s v="Pityophthorus juglandis"/>
        <s v="Eutetranychus orientalis"/>
        <s v="Raffaelea lauricola"/>
        <s v="Schizotetranychus hindustanicus"/>
        <s v="Cameraria ohridella"/>
        <s v="Cernuella sp./spp."/>
        <s v="Tetranychus roseus"/>
        <s v="Veronicellidae sp./spp."/>
        <s v="Elsinoe australis"/>
        <s v="Fusarium oxysporum"/>
        <s v="Sternochetus mangiferae"/>
        <s v="Xanthomonas campestris pv. Musacearum"/>
        <s v="Xylella fastidiosa CVC strain"/>
        <s v="Curculio elephas"/>
        <s v="Gymnopus fusipes"/>
        <s v="Phytophthora quercina"/>
        <s v="Raffaelea quercivora"/>
        <s v="Ceroplastes ceriferus"/>
        <s v="Scirtothrips dorsalis"/>
        <s v="Popillia japonica"/>
        <s v="Puccinia graminis tritici UG 99"/>
        <s v="Anthonomus grandis"/>
        <s v="Monacha cartusiana"/>
        <s v="Ovachlamys fulgens"/>
        <s v="Pomacea canaliculata"/>
        <s v="Puccinia horiana"/>
        <s v="Theba pisana"/>
        <s v="Uromyces transversalis"/>
        <s v="Aphis glycines"/>
        <s v="Maruca vitrata"/>
        <s v="Agrilus anxius"/>
        <s v="Rhynchophorus palmarum"/>
        <s v="Ditylenchus angustus"/>
        <s v="Achatina achatina"/>
        <s v="Archachatina marginata"/>
        <s v="Limicolaria aurora"/>
        <s v="Veronicella cubensis"/>
        <s v="Crypticerya multicicatrices"/>
        <s v="Paratachardina pseudolobata"/>
        <s v="Quadrastichus erythrinae"/>
        <s v="Steneotarsonemus spinki"/>
        <s v="Tibraca limbativentris"/>
        <s v="Neoleucinodes elegantalis"/>
        <s v="Candidula intersecta"/>
        <s v="Cantareus apertus"/>
        <s v="Helix pomatia"/>
        <s v="Otala lactea"/>
        <s v="Inula britannica"/>
        <s v="Pyrrhalta viburni"/>
        <s v="Candidatus Phytoplasma"/>
        <s v="Drosophila suzukii"/>
        <s v="Enarmonia formosana"/>
        <s v="Synanthedon myopaeformis"/>
        <s v="Bursaphelenchus xylophilus"/>
        <s v="Ditylenchus destructor"/>
        <s v="Meloidogyne arenaria"/>
        <s v="Meloidogyne incognita"/>
        <s v="Meloidogyne javanica"/>
        <s v="Meloidogyne mayaguensis"/>
        <s v="Grapholita funebrana"/>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jbowers" refreshedDate="41314.80220648148" createdVersion="4" refreshedVersion="4" minRefreshableVersion="3" recordCount="846">
  <cacheSource type="worksheet">
    <worksheetSource ref="A1:F847" sheet="Funding"/>
  </cacheSource>
  <cacheFields count="6">
    <cacheField name="State" numFmtId="0">
      <sharedItems count="52">
        <s v="AK"/>
        <s v="AL"/>
        <s v="AR"/>
        <s v="CA"/>
        <s v="CO"/>
        <s v="CT"/>
        <s v="DE"/>
        <s v="FL"/>
        <s v="GA"/>
        <s v="GU"/>
        <s v="HI"/>
        <s v="IA"/>
        <s v="ID"/>
        <s v="IL"/>
        <s v="IN"/>
        <s v="KS"/>
        <s v="KY"/>
        <s v="LA"/>
        <s v="MA"/>
        <s v="MD"/>
        <s v="ME"/>
        <s v="MI"/>
        <s v="MN"/>
        <s v="MO"/>
        <s v="MS"/>
        <s v="MT"/>
        <s v="NC"/>
        <s v="ND"/>
        <s v="NE"/>
        <s v="NH"/>
        <s v="NJ"/>
        <s v="NM"/>
        <s v="NV"/>
        <s v="NY"/>
        <s v="OH"/>
        <s v="OK"/>
        <s v="OR"/>
        <s v="PA"/>
        <s v="PR"/>
        <s v="RI"/>
        <s v="SC"/>
        <s v="SD"/>
        <s v="TN"/>
        <s v="TX"/>
        <s v="UT"/>
        <s v="VA"/>
        <s v="VI"/>
        <s v="VT"/>
        <s v="WA"/>
        <s v="WI"/>
        <s v="WV"/>
        <s v="WY"/>
      </sharedItems>
    </cacheField>
    <cacheField name="CAPS Survey" numFmtId="0">
      <sharedItems count="24">
        <s v="Cyst Nematode Survey"/>
        <s v="Nursery and Retail Plants Pest Survey"/>
        <s v="Exotic Woodborer/Bark Beetle Survey"/>
        <s v="Corn Commodity Survey"/>
        <s v="Pine Commodity Survey"/>
        <s v="Forest Pest Survey"/>
        <s v="Mixed Commmodity Bundled Survey"/>
        <s v="Vegetable Crops Pest Survey"/>
        <s v="Cotton Commodity Survey"/>
        <s v="Legume Survey"/>
        <s v="Palm Pest Survey (phytoplasma/viroid)"/>
        <s v="Palm Pest Survey"/>
        <s v="Root Crop Survey"/>
        <s v="Soybean Commodity Survey"/>
        <s v="Small Grains Commodity Survey"/>
        <s v="Oak Commodity Survey"/>
        <s v="Tree Fruit Pest Survey"/>
        <s v="Rice Pest Survey"/>
        <s v="Greenhouse Crops Pest Survey"/>
        <s v="Collection Support"/>
        <s v="Field Crops Pest Survey"/>
        <s v="Bundled Mollusk Survey"/>
        <s v="Citrus Commodity Survey"/>
        <s v="Fruit Crops Pest Survey"/>
      </sharedItems>
    </cacheField>
    <cacheField name="Scientific Name" numFmtId="0">
      <sharedItems/>
    </cacheField>
    <cacheField name="Common Name" numFmtId="0">
      <sharedItems/>
    </cacheField>
    <cacheField name="Survey Funding" numFmtId="6">
      <sharedItems containsString="0" containsBlank="1" containsNumber="1" containsInteger="1" minValue="1412" maxValue="125000"/>
    </cacheField>
    <cacheField name="Survey State Share" numFmtId="6">
      <sharedItems containsString="0" containsBlank="1" containsNumber="1" containsInteger="1" minValue="0" maxValue="606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46">
  <r>
    <x v="0"/>
    <x v="0"/>
    <x v="0"/>
  </r>
  <r>
    <x v="0"/>
    <x v="0"/>
    <x v="1"/>
  </r>
  <r>
    <x v="0"/>
    <x v="0"/>
    <x v="2"/>
  </r>
  <r>
    <x v="0"/>
    <x v="0"/>
    <x v="3"/>
  </r>
  <r>
    <x v="0"/>
    <x v="0"/>
    <x v="4"/>
  </r>
  <r>
    <x v="0"/>
    <x v="0"/>
    <x v="5"/>
  </r>
  <r>
    <x v="0"/>
    <x v="0"/>
    <x v="6"/>
  </r>
  <r>
    <x v="0"/>
    <x v="0"/>
    <x v="7"/>
  </r>
  <r>
    <x v="0"/>
    <x v="1"/>
    <x v="8"/>
  </r>
  <r>
    <x v="0"/>
    <x v="1"/>
    <x v="9"/>
  </r>
  <r>
    <x v="0"/>
    <x v="1"/>
    <x v="10"/>
  </r>
  <r>
    <x v="0"/>
    <x v="1"/>
    <x v="11"/>
  </r>
  <r>
    <x v="1"/>
    <x v="2"/>
    <x v="12"/>
  </r>
  <r>
    <x v="1"/>
    <x v="2"/>
    <x v="13"/>
  </r>
  <r>
    <x v="1"/>
    <x v="2"/>
    <x v="14"/>
  </r>
  <r>
    <x v="1"/>
    <x v="2"/>
    <x v="15"/>
  </r>
  <r>
    <x v="1"/>
    <x v="2"/>
    <x v="16"/>
  </r>
  <r>
    <x v="2"/>
    <x v="3"/>
    <x v="17"/>
  </r>
  <r>
    <x v="2"/>
    <x v="3"/>
    <x v="18"/>
  </r>
  <r>
    <x v="2"/>
    <x v="3"/>
    <x v="19"/>
  </r>
  <r>
    <x v="2"/>
    <x v="3"/>
    <x v="20"/>
  </r>
  <r>
    <x v="2"/>
    <x v="3"/>
    <x v="21"/>
  </r>
  <r>
    <x v="2"/>
    <x v="4"/>
    <x v="22"/>
  </r>
  <r>
    <x v="2"/>
    <x v="4"/>
    <x v="23"/>
  </r>
  <r>
    <x v="2"/>
    <x v="4"/>
    <x v="24"/>
  </r>
  <r>
    <x v="2"/>
    <x v="4"/>
    <x v="25"/>
  </r>
  <r>
    <x v="2"/>
    <x v="4"/>
    <x v="15"/>
  </r>
  <r>
    <x v="3"/>
    <x v="2"/>
    <x v="26"/>
  </r>
  <r>
    <x v="3"/>
    <x v="2"/>
    <x v="27"/>
  </r>
  <r>
    <x v="3"/>
    <x v="2"/>
    <x v="28"/>
  </r>
  <r>
    <x v="3"/>
    <x v="2"/>
    <x v="29"/>
  </r>
  <r>
    <x v="3"/>
    <x v="2"/>
    <x v="30"/>
  </r>
  <r>
    <x v="3"/>
    <x v="2"/>
    <x v="31"/>
  </r>
  <r>
    <x v="3"/>
    <x v="2"/>
    <x v="32"/>
  </r>
  <r>
    <x v="3"/>
    <x v="2"/>
    <x v="33"/>
  </r>
  <r>
    <x v="3"/>
    <x v="2"/>
    <x v="34"/>
  </r>
  <r>
    <x v="3"/>
    <x v="2"/>
    <x v="23"/>
  </r>
  <r>
    <x v="3"/>
    <x v="2"/>
    <x v="13"/>
  </r>
  <r>
    <x v="3"/>
    <x v="2"/>
    <x v="35"/>
  </r>
  <r>
    <x v="3"/>
    <x v="2"/>
    <x v="36"/>
  </r>
  <r>
    <x v="3"/>
    <x v="2"/>
    <x v="37"/>
  </r>
  <r>
    <x v="3"/>
    <x v="2"/>
    <x v="14"/>
  </r>
  <r>
    <x v="3"/>
    <x v="2"/>
    <x v="38"/>
  </r>
  <r>
    <x v="3"/>
    <x v="2"/>
    <x v="39"/>
  </r>
  <r>
    <x v="3"/>
    <x v="2"/>
    <x v="40"/>
  </r>
  <r>
    <x v="3"/>
    <x v="2"/>
    <x v="41"/>
  </r>
  <r>
    <x v="3"/>
    <x v="2"/>
    <x v="42"/>
  </r>
  <r>
    <x v="3"/>
    <x v="2"/>
    <x v="43"/>
  </r>
  <r>
    <x v="3"/>
    <x v="2"/>
    <x v="44"/>
  </r>
  <r>
    <x v="3"/>
    <x v="2"/>
    <x v="25"/>
  </r>
  <r>
    <x v="3"/>
    <x v="2"/>
    <x v="15"/>
  </r>
  <r>
    <x v="3"/>
    <x v="2"/>
    <x v="45"/>
  </r>
  <r>
    <x v="3"/>
    <x v="2"/>
    <x v="16"/>
  </r>
  <r>
    <x v="3"/>
    <x v="2"/>
    <x v="46"/>
  </r>
  <r>
    <x v="3"/>
    <x v="2"/>
    <x v="47"/>
  </r>
  <r>
    <x v="3"/>
    <x v="2"/>
    <x v="48"/>
  </r>
  <r>
    <x v="4"/>
    <x v="5"/>
    <x v="49"/>
  </r>
  <r>
    <x v="4"/>
    <x v="5"/>
    <x v="22"/>
  </r>
  <r>
    <x v="4"/>
    <x v="5"/>
    <x v="12"/>
  </r>
  <r>
    <x v="4"/>
    <x v="5"/>
    <x v="13"/>
  </r>
  <r>
    <x v="4"/>
    <x v="5"/>
    <x v="35"/>
  </r>
  <r>
    <x v="4"/>
    <x v="5"/>
    <x v="36"/>
  </r>
  <r>
    <x v="4"/>
    <x v="5"/>
    <x v="24"/>
  </r>
  <r>
    <x v="4"/>
    <x v="5"/>
    <x v="14"/>
  </r>
  <r>
    <x v="4"/>
    <x v="5"/>
    <x v="40"/>
  </r>
  <r>
    <x v="4"/>
    <x v="5"/>
    <x v="41"/>
  </r>
  <r>
    <x v="4"/>
    <x v="5"/>
    <x v="50"/>
  </r>
  <r>
    <x v="4"/>
    <x v="5"/>
    <x v="15"/>
  </r>
  <r>
    <x v="4"/>
    <x v="6"/>
    <x v="51"/>
  </r>
  <r>
    <x v="4"/>
    <x v="6"/>
    <x v="18"/>
  </r>
  <r>
    <x v="4"/>
    <x v="6"/>
    <x v="52"/>
  </r>
  <r>
    <x v="4"/>
    <x v="6"/>
    <x v="53"/>
  </r>
  <r>
    <x v="4"/>
    <x v="6"/>
    <x v="54"/>
  </r>
  <r>
    <x v="4"/>
    <x v="6"/>
    <x v="20"/>
  </r>
  <r>
    <x v="4"/>
    <x v="6"/>
    <x v="55"/>
  </r>
  <r>
    <x v="4"/>
    <x v="6"/>
    <x v="21"/>
  </r>
  <r>
    <x v="4"/>
    <x v="7"/>
    <x v="18"/>
  </r>
  <r>
    <x v="4"/>
    <x v="7"/>
    <x v="20"/>
  </r>
  <r>
    <x v="4"/>
    <x v="7"/>
    <x v="55"/>
  </r>
  <r>
    <x v="4"/>
    <x v="7"/>
    <x v="56"/>
  </r>
  <r>
    <x v="4"/>
    <x v="7"/>
    <x v="57"/>
  </r>
  <r>
    <x v="5"/>
    <x v="5"/>
    <x v="27"/>
  </r>
  <r>
    <x v="5"/>
    <x v="5"/>
    <x v="28"/>
  </r>
  <r>
    <x v="5"/>
    <x v="5"/>
    <x v="29"/>
  </r>
  <r>
    <x v="5"/>
    <x v="5"/>
    <x v="30"/>
  </r>
  <r>
    <x v="5"/>
    <x v="5"/>
    <x v="31"/>
  </r>
  <r>
    <x v="5"/>
    <x v="5"/>
    <x v="42"/>
  </r>
  <r>
    <x v="5"/>
    <x v="5"/>
    <x v="44"/>
  </r>
  <r>
    <x v="5"/>
    <x v="5"/>
    <x v="25"/>
  </r>
  <r>
    <x v="5"/>
    <x v="5"/>
    <x v="47"/>
  </r>
  <r>
    <x v="6"/>
    <x v="5"/>
    <x v="31"/>
  </r>
  <r>
    <x v="6"/>
    <x v="5"/>
    <x v="58"/>
  </r>
  <r>
    <x v="6"/>
    <x v="5"/>
    <x v="59"/>
  </r>
  <r>
    <x v="6"/>
    <x v="5"/>
    <x v="50"/>
  </r>
  <r>
    <x v="6"/>
    <x v="5"/>
    <x v="15"/>
  </r>
  <r>
    <x v="6"/>
    <x v="5"/>
    <x v="16"/>
  </r>
  <r>
    <x v="6"/>
    <x v="1"/>
    <x v="26"/>
  </r>
  <r>
    <x v="6"/>
    <x v="1"/>
    <x v="28"/>
  </r>
  <r>
    <x v="6"/>
    <x v="1"/>
    <x v="29"/>
  </r>
  <r>
    <x v="6"/>
    <x v="1"/>
    <x v="31"/>
  </r>
  <r>
    <x v="6"/>
    <x v="1"/>
    <x v="60"/>
  </r>
  <r>
    <x v="6"/>
    <x v="1"/>
    <x v="61"/>
  </r>
  <r>
    <x v="6"/>
    <x v="1"/>
    <x v="11"/>
  </r>
  <r>
    <x v="7"/>
    <x v="3"/>
    <x v="17"/>
  </r>
  <r>
    <x v="7"/>
    <x v="3"/>
    <x v="18"/>
  </r>
  <r>
    <x v="7"/>
    <x v="3"/>
    <x v="62"/>
  </r>
  <r>
    <x v="7"/>
    <x v="3"/>
    <x v="63"/>
  </r>
  <r>
    <x v="7"/>
    <x v="3"/>
    <x v="21"/>
  </r>
  <r>
    <x v="7"/>
    <x v="8"/>
    <x v="18"/>
  </r>
  <r>
    <x v="7"/>
    <x v="8"/>
    <x v="64"/>
  </r>
  <r>
    <x v="7"/>
    <x v="8"/>
    <x v="65"/>
  </r>
  <r>
    <x v="7"/>
    <x v="8"/>
    <x v="54"/>
  </r>
  <r>
    <x v="7"/>
    <x v="8"/>
    <x v="20"/>
  </r>
  <r>
    <x v="7"/>
    <x v="8"/>
    <x v="55"/>
  </r>
  <r>
    <x v="7"/>
    <x v="0"/>
    <x v="1"/>
  </r>
  <r>
    <x v="7"/>
    <x v="0"/>
    <x v="2"/>
  </r>
  <r>
    <x v="7"/>
    <x v="2"/>
    <x v="27"/>
  </r>
  <r>
    <x v="7"/>
    <x v="2"/>
    <x v="28"/>
  </r>
  <r>
    <x v="7"/>
    <x v="2"/>
    <x v="29"/>
  </r>
  <r>
    <x v="7"/>
    <x v="2"/>
    <x v="31"/>
  </r>
  <r>
    <x v="7"/>
    <x v="2"/>
    <x v="12"/>
  </r>
  <r>
    <x v="7"/>
    <x v="2"/>
    <x v="13"/>
  </r>
  <r>
    <x v="7"/>
    <x v="2"/>
    <x v="42"/>
  </r>
  <r>
    <x v="7"/>
    <x v="2"/>
    <x v="50"/>
  </r>
  <r>
    <x v="7"/>
    <x v="2"/>
    <x v="15"/>
  </r>
  <r>
    <x v="7"/>
    <x v="1"/>
    <x v="66"/>
  </r>
  <r>
    <x v="7"/>
    <x v="1"/>
    <x v="61"/>
  </r>
  <r>
    <x v="7"/>
    <x v="1"/>
    <x v="67"/>
  </r>
  <r>
    <x v="7"/>
    <x v="1"/>
    <x v="18"/>
  </r>
  <r>
    <x v="7"/>
    <x v="1"/>
    <x v="52"/>
  </r>
  <r>
    <x v="7"/>
    <x v="1"/>
    <x v="68"/>
  </r>
  <r>
    <x v="7"/>
    <x v="1"/>
    <x v="24"/>
  </r>
  <r>
    <x v="7"/>
    <x v="1"/>
    <x v="20"/>
  </r>
  <r>
    <x v="7"/>
    <x v="1"/>
    <x v="55"/>
  </r>
  <r>
    <x v="8"/>
    <x v="2"/>
    <x v="23"/>
  </r>
  <r>
    <x v="8"/>
    <x v="2"/>
    <x v="12"/>
  </r>
  <r>
    <x v="8"/>
    <x v="2"/>
    <x v="13"/>
  </r>
  <r>
    <x v="8"/>
    <x v="2"/>
    <x v="35"/>
  </r>
  <r>
    <x v="8"/>
    <x v="2"/>
    <x v="69"/>
  </r>
  <r>
    <x v="8"/>
    <x v="2"/>
    <x v="36"/>
  </r>
  <r>
    <x v="8"/>
    <x v="2"/>
    <x v="14"/>
  </r>
  <r>
    <x v="8"/>
    <x v="2"/>
    <x v="40"/>
  </r>
  <r>
    <x v="8"/>
    <x v="2"/>
    <x v="50"/>
  </r>
  <r>
    <x v="8"/>
    <x v="2"/>
    <x v="15"/>
  </r>
  <r>
    <x v="8"/>
    <x v="2"/>
    <x v="16"/>
  </r>
  <r>
    <x v="8"/>
    <x v="2"/>
    <x v="70"/>
  </r>
  <r>
    <x v="8"/>
    <x v="1"/>
    <x v="26"/>
  </r>
  <r>
    <x v="8"/>
    <x v="1"/>
    <x v="28"/>
  </r>
  <r>
    <x v="8"/>
    <x v="1"/>
    <x v="71"/>
  </r>
  <r>
    <x v="8"/>
    <x v="1"/>
    <x v="30"/>
  </r>
  <r>
    <x v="8"/>
    <x v="1"/>
    <x v="31"/>
  </r>
  <r>
    <x v="8"/>
    <x v="1"/>
    <x v="17"/>
  </r>
  <r>
    <x v="8"/>
    <x v="1"/>
    <x v="72"/>
  </r>
  <r>
    <x v="8"/>
    <x v="1"/>
    <x v="73"/>
  </r>
  <r>
    <x v="8"/>
    <x v="1"/>
    <x v="74"/>
  </r>
  <r>
    <x v="8"/>
    <x v="1"/>
    <x v="75"/>
  </r>
  <r>
    <x v="8"/>
    <x v="1"/>
    <x v="32"/>
  </r>
  <r>
    <x v="8"/>
    <x v="1"/>
    <x v="33"/>
  </r>
  <r>
    <x v="8"/>
    <x v="1"/>
    <x v="61"/>
  </r>
  <r>
    <x v="8"/>
    <x v="1"/>
    <x v="23"/>
  </r>
  <r>
    <x v="8"/>
    <x v="1"/>
    <x v="12"/>
  </r>
  <r>
    <x v="8"/>
    <x v="1"/>
    <x v="13"/>
  </r>
  <r>
    <x v="8"/>
    <x v="1"/>
    <x v="35"/>
  </r>
  <r>
    <x v="8"/>
    <x v="1"/>
    <x v="69"/>
  </r>
  <r>
    <x v="8"/>
    <x v="1"/>
    <x v="36"/>
  </r>
  <r>
    <x v="8"/>
    <x v="1"/>
    <x v="64"/>
  </r>
  <r>
    <x v="8"/>
    <x v="1"/>
    <x v="14"/>
  </r>
  <r>
    <x v="8"/>
    <x v="1"/>
    <x v="76"/>
  </r>
  <r>
    <x v="8"/>
    <x v="1"/>
    <x v="40"/>
  </r>
  <r>
    <x v="8"/>
    <x v="1"/>
    <x v="77"/>
  </r>
  <r>
    <x v="8"/>
    <x v="1"/>
    <x v="50"/>
  </r>
  <r>
    <x v="8"/>
    <x v="1"/>
    <x v="15"/>
  </r>
  <r>
    <x v="9"/>
    <x v="1"/>
    <x v="78"/>
  </r>
  <r>
    <x v="9"/>
    <x v="1"/>
    <x v="79"/>
  </r>
  <r>
    <x v="9"/>
    <x v="1"/>
    <x v="80"/>
  </r>
  <r>
    <x v="9"/>
    <x v="1"/>
    <x v="81"/>
  </r>
  <r>
    <x v="9"/>
    <x v="1"/>
    <x v="82"/>
  </r>
  <r>
    <x v="9"/>
    <x v="1"/>
    <x v="83"/>
  </r>
  <r>
    <x v="9"/>
    <x v="1"/>
    <x v="84"/>
  </r>
  <r>
    <x v="10"/>
    <x v="9"/>
    <x v="51"/>
  </r>
  <r>
    <x v="10"/>
    <x v="9"/>
    <x v="85"/>
  </r>
  <r>
    <x v="10"/>
    <x v="10"/>
    <x v="86"/>
  </r>
  <r>
    <x v="10"/>
    <x v="10"/>
    <x v="87"/>
  </r>
  <r>
    <x v="10"/>
    <x v="10"/>
    <x v="88"/>
  </r>
  <r>
    <x v="10"/>
    <x v="10"/>
    <x v="89"/>
  </r>
  <r>
    <x v="10"/>
    <x v="10"/>
    <x v="90"/>
  </r>
  <r>
    <x v="10"/>
    <x v="11"/>
    <x v="91"/>
  </r>
  <r>
    <x v="10"/>
    <x v="11"/>
    <x v="92"/>
  </r>
  <r>
    <x v="10"/>
    <x v="11"/>
    <x v="82"/>
  </r>
  <r>
    <x v="10"/>
    <x v="12"/>
    <x v="93"/>
  </r>
  <r>
    <x v="10"/>
    <x v="12"/>
    <x v="94"/>
  </r>
  <r>
    <x v="10"/>
    <x v="12"/>
    <x v="95"/>
  </r>
  <r>
    <x v="10"/>
    <x v="12"/>
    <x v="96"/>
  </r>
  <r>
    <x v="10"/>
    <x v="12"/>
    <x v="97"/>
  </r>
  <r>
    <x v="10"/>
    <x v="12"/>
    <x v="98"/>
  </r>
  <r>
    <x v="10"/>
    <x v="12"/>
    <x v="99"/>
  </r>
  <r>
    <x v="10"/>
    <x v="12"/>
    <x v="100"/>
  </r>
  <r>
    <x v="10"/>
    <x v="12"/>
    <x v="101"/>
  </r>
  <r>
    <x v="10"/>
    <x v="12"/>
    <x v="102"/>
  </r>
  <r>
    <x v="10"/>
    <x v="12"/>
    <x v="103"/>
  </r>
  <r>
    <x v="10"/>
    <x v="12"/>
    <x v="104"/>
  </r>
  <r>
    <x v="10"/>
    <x v="12"/>
    <x v="105"/>
  </r>
  <r>
    <x v="10"/>
    <x v="12"/>
    <x v="106"/>
  </r>
  <r>
    <x v="10"/>
    <x v="12"/>
    <x v="107"/>
  </r>
  <r>
    <x v="10"/>
    <x v="12"/>
    <x v="108"/>
  </r>
  <r>
    <x v="10"/>
    <x v="12"/>
    <x v="109"/>
  </r>
  <r>
    <x v="10"/>
    <x v="12"/>
    <x v="110"/>
  </r>
  <r>
    <x v="10"/>
    <x v="12"/>
    <x v="111"/>
  </r>
  <r>
    <x v="10"/>
    <x v="12"/>
    <x v="112"/>
  </r>
  <r>
    <x v="10"/>
    <x v="12"/>
    <x v="113"/>
  </r>
  <r>
    <x v="10"/>
    <x v="12"/>
    <x v="114"/>
  </r>
  <r>
    <x v="10"/>
    <x v="12"/>
    <x v="115"/>
  </r>
  <r>
    <x v="10"/>
    <x v="12"/>
    <x v="116"/>
  </r>
  <r>
    <x v="10"/>
    <x v="12"/>
    <x v="117"/>
  </r>
  <r>
    <x v="10"/>
    <x v="12"/>
    <x v="118"/>
  </r>
  <r>
    <x v="10"/>
    <x v="12"/>
    <x v="119"/>
  </r>
  <r>
    <x v="11"/>
    <x v="13"/>
    <x v="51"/>
  </r>
  <r>
    <x v="11"/>
    <x v="13"/>
    <x v="67"/>
  </r>
  <r>
    <x v="11"/>
    <x v="13"/>
    <x v="18"/>
  </r>
  <r>
    <x v="11"/>
    <x v="13"/>
    <x v="120"/>
  </r>
  <r>
    <x v="12"/>
    <x v="3"/>
    <x v="17"/>
  </r>
  <r>
    <x v="12"/>
    <x v="3"/>
    <x v="67"/>
  </r>
  <r>
    <x v="12"/>
    <x v="3"/>
    <x v="19"/>
  </r>
  <r>
    <x v="12"/>
    <x v="14"/>
    <x v="17"/>
  </r>
  <r>
    <x v="12"/>
    <x v="14"/>
    <x v="51"/>
  </r>
  <r>
    <x v="12"/>
    <x v="14"/>
    <x v="121"/>
  </r>
  <r>
    <x v="12"/>
    <x v="14"/>
    <x v="53"/>
  </r>
  <r>
    <x v="12"/>
    <x v="14"/>
    <x v="20"/>
  </r>
  <r>
    <x v="12"/>
    <x v="14"/>
    <x v="122"/>
  </r>
  <r>
    <x v="13"/>
    <x v="15"/>
    <x v="27"/>
  </r>
  <r>
    <x v="13"/>
    <x v="15"/>
    <x v="28"/>
  </r>
  <r>
    <x v="13"/>
    <x v="15"/>
    <x v="123"/>
  </r>
  <r>
    <x v="13"/>
    <x v="15"/>
    <x v="124"/>
  </r>
  <r>
    <x v="13"/>
    <x v="15"/>
    <x v="24"/>
  </r>
  <r>
    <x v="13"/>
    <x v="15"/>
    <x v="42"/>
  </r>
  <r>
    <x v="13"/>
    <x v="15"/>
    <x v="20"/>
  </r>
  <r>
    <x v="14"/>
    <x v="3"/>
    <x v="17"/>
  </r>
  <r>
    <x v="14"/>
    <x v="3"/>
    <x v="18"/>
  </r>
  <r>
    <x v="14"/>
    <x v="3"/>
    <x v="62"/>
  </r>
  <r>
    <x v="14"/>
    <x v="3"/>
    <x v="63"/>
  </r>
  <r>
    <x v="14"/>
    <x v="3"/>
    <x v="125"/>
  </r>
  <r>
    <x v="14"/>
    <x v="3"/>
    <x v="20"/>
  </r>
  <r>
    <x v="14"/>
    <x v="2"/>
    <x v="13"/>
  </r>
  <r>
    <x v="14"/>
    <x v="2"/>
    <x v="35"/>
  </r>
  <r>
    <x v="14"/>
    <x v="2"/>
    <x v="36"/>
  </r>
  <r>
    <x v="14"/>
    <x v="2"/>
    <x v="14"/>
  </r>
  <r>
    <x v="14"/>
    <x v="2"/>
    <x v="40"/>
  </r>
  <r>
    <x v="14"/>
    <x v="2"/>
    <x v="41"/>
  </r>
  <r>
    <x v="14"/>
    <x v="2"/>
    <x v="15"/>
  </r>
  <r>
    <x v="14"/>
    <x v="2"/>
    <x v="16"/>
  </r>
  <r>
    <x v="14"/>
    <x v="1"/>
    <x v="72"/>
  </r>
  <r>
    <x v="14"/>
    <x v="1"/>
    <x v="18"/>
  </r>
  <r>
    <x v="14"/>
    <x v="1"/>
    <x v="11"/>
  </r>
  <r>
    <x v="14"/>
    <x v="15"/>
    <x v="126"/>
  </r>
  <r>
    <x v="14"/>
    <x v="15"/>
    <x v="27"/>
  </r>
  <r>
    <x v="14"/>
    <x v="15"/>
    <x v="28"/>
  </r>
  <r>
    <x v="14"/>
    <x v="15"/>
    <x v="124"/>
  </r>
  <r>
    <x v="14"/>
    <x v="15"/>
    <x v="20"/>
  </r>
  <r>
    <x v="14"/>
    <x v="15"/>
    <x v="127"/>
  </r>
  <r>
    <x v="14"/>
    <x v="13"/>
    <x v="126"/>
  </r>
  <r>
    <x v="14"/>
    <x v="13"/>
    <x v="17"/>
  </r>
  <r>
    <x v="14"/>
    <x v="13"/>
    <x v="128"/>
  </r>
  <r>
    <x v="14"/>
    <x v="13"/>
    <x v="18"/>
  </r>
  <r>
    <x v="14"/>
    <x v="13"/>
    <x v="20"/>
  </r>
  <r>
    <x v="15"/>
    <x v="15"/>
    <x v="126"/>
  </r>
  <r>
    <x v="15"/>
    <x v="15"/>
    <x v="124"/>
  </r>
  <r>
    <x v="15"/>
    <x v="15"/>
    <x v="68"/>
  </r>
  <r>
    <x v="15"/>
    <x v="15"/>
    <x v="24"/>
  </r>
  <r>
    <x v="15"/>
    <x v="15"/>
    <x v="21"/>
  </r>
  <r>
    <x v="15"/>
    <x v="15"/>
    <x v="127"/>
  </r>
  <r>
    <x v="16"/>
    <x v="3"/>
    <x v="17"/>
  </r>
  <r>
    <x v="16"/>
    <x v="3"/>
    <x v="18"/>
  </r>
  <r>
    <x v="16"/>
    <x v="3"/>
    <x v="19"/>
  </r>
  <r>
    <x v="16"/>
    <x v="3"/>
    <x v="20"/>
  </r>
  <r>
    <x v="16"/>
    <x v="3"/>
    <x v="55"/>
  </r>
  <r>
    <x v="16"/>
    <x v="3"/>
    <x v="21"/>
  </r>
  <r>
    <x v="16"/>
    <x v="5"/>
    <x v="129"/>
  </r>
  <r>
    <x v="16"/>
    <x v="5"/>
    <x v="126"/>
  </r>
  <r>
    <x v="16"/>
    <x v="5"/>
    <x v="31"/>
  </r>
  <r>
    <x v="16"/>
    <x v="5"/>
    <x v="124"/>
  </r>
  <r>
    <x v="16"/>
    <x v="5"/>
    <x v="61"/>
  </r>
  <r>
    <x v="16"/>
    <x v="5"/>
    <x v="24"/>
  </r>
  <r>
    <x v="16"/>
    <x v="5"/>
    <x v="20"/>
  </r>
  <r>
    <x v="16"/>
    <x v="5"/>
    <x v="21"/>
  </r>
  <r>
    <x v="16"/>
    <x v="5"/>
    <x v="130"/>
  </r>
  <r>
    <x v="16"/>
    <x v="5"/>
    <x v="127"/>
  </r>
  <r>
    <x v="16"/>
    <x v="14"/>
    <x v="17"/>
  </r>
  <r>
    <x v="16"/>
    <x v="14"/>
    <x v="18"/>
  </r>
  <r>
    <x v="16"/>
    <x v="14"/>
    <x v="52"/>
  </r>
  <r>
    <x v="16"/>
    <x v="14"/>
    <x v="20"/>
  </r>
  <r>
    <x v="16"/>
    <x v="13"/>
    <x v="126"/>
  </r>
  <r>
    <x v="16"/>
    <x v="13"/>
    <x v="17"/>
  </r>
  <r>
    <x v="16"/>
    <x v="13"/>
    <x v="128"/>
  </r>
  <r>
    <x v="16"/>
    <x v="13"/>
    <x v="18"/>
  </r>
  <r>
    <x v="16"/>
    <x v="13"/>
    <x v="20"/>
  </r>
  <r>
    <x v="17"/>
    <x v="4"/>
    <x v="23"/>
  </r>
  <r>
    <x v="17"/>
    <x v="4"/>
    <x v="14"/>
  </r>
  <r>
    <x v="17"/>
    <x v="4"/>
    <x v="38"/>
  </r>
  <r>
    <x v="17"/>
    <x v="4"/>
    <x v="39"/>
  </r>
  <r>
    <x v="17"/>
    <x v="4"/>
    <x v="131"/>
  </r>
  <r>
    <x v="17"/>
    <x v="4"/>
    <x v="132"/>
  </r>
  <r>
    <x v="17"/>
    <x v="4"/>
    <x v="44"/>
  </r>
  <r>
    <x v="17"/>
    <x v="4"/>
    <x v="25"/>
  </r>
  <r>
    <x v="17"/>
    <x v="4"/>
    <x v="15"/>
  </r>
  <r>
    <x v="17"/>
    <x v="4"/>
    <x v="16"/>
  </r>
  <r>
    <x v="18"/>
    <x v="5"/>
    <x v="26"/>
  </r>
  <r>
    <x v="18"/>
    <x v="5"/>
    <x v="27"/>
  </r>
  <r>
    <x v="18"/>
    <x v="5"/>
    <x v="28"/>
  </r>
  <r>
    <x v="18"/>
    <x v="5"/>
    <x v="29"/>
  </r>
  <r>
    <x v="18"/>
    <x v="5"/>
    <x v="133"/>
  </r>
  <r>
    <x v="18"/>
    <x v="5"/>
    <x v="134"/>
  </r>
  <r>
    <x v="18"/>
    <x v="5"/>
    <x v="37"/>
  </r>
  <r>
    <x v="18"/>
    <x v="5"/>
    <x v="14"/>
  </r>
  <r>
    <x v="18"/>
    <x v="5"/>
    <x v="38"/>
  </r>
  <r>
    <x v="18"/>
    <x v="5"/>
    <x v="39"/>
  </r>
  <r>
    <x v="18"/>
    <x v="5"/>
    <x v="135"/>
  </r>
  <r>
    <x v="18"/>
    <x v="5"/>
    <x v="44"/>
  </r>
  <r>
    <x v="18"/>
    <x v="5"/>
    <x v="25"/>
  </r>
  <r>
    <x v="18"/>
    <x v="5"/>
    <x v="46"/>
  </r>
  <r>
    <x v="19"/>
    <x v="0"/>
    <x v="1"/>
  </r>
  <r>
    <x v="19"/>
    <x v="0"/>
    <x v="2"/>
  </r>
  <r>
    <x v="19"/>
    <x v="0"/>
    <x v="136"/>
  </r>
  <r>
    <x v="19"/>
    <x v="0"/>
    <x v="137"/>
  </r>
  <r>
    <x v="19"/>
    <x v="0"/>
    <x v="138"/>
  </r>
  <r>
    <x v="19"/>
    <x v="0"/>
    <x v="3"/>
  </r>
  <r>
    <x v="19"/>
    <x v="0"/>
    <x v="139"/>
  </r>
  <r>
    <x v="19"/>
    <x v="0"/>
    <x v="140"/>
  </r>
  <r>
    <x v="19"/>
    <x v="0"/>
    <x v="141"/>
  </r>
  <r>
    <x v="19"/>
    <x v="0"/>
    <x v="142"/>
  </r>
  <r>
    <x v="19"/>
    <x v="2"/>
    <x v="30"/>
  </r>
  <r>
    <x v="19"/>
    <x v="2"/>
    <x v="31"/>
  </r>
  <r>
    <x v="19"/>
    <x v="2"/>
    <x v="12"/>
  </r>
  <r>
    <x v="19"/>
    <x v="2"/>
    <x v="13"/>
  </r>
  <r>
    <x v="19"/>
    <x v="2"/>
    <x v="35"/>
  </r>
  <r>
    <x v="19"/>
    <x v="2"/>
    <x v="36"/>
  </r>
  <r>
    <x v="19"/>
    <x v="2"/>
    <x v="40"/>
  </r>
  <r>
    <x v="19"/>
    <x v="2"/>
    <x v="41"/>
  </r>
  <r>
    <x v="19"/>
    <x v="2"/>
    <x v="50"/>
  </r>
  <r>
    <x v="20"/>
    <x v="4"/>
    <x v="22"/>
  </r>
  <r>
    <x v="20"/>
    <x v="4"/>
    <x v="132"/>
  </r>
  <r>
    <x v="20"/>
    <x v="4"/>
    <x v="25"/>
  </r>
  <r>
    <x v="20"/>
    <x v="16"/>
    <x v="126"/>
  </r>
  <r>
    <x v="20"/>
    <x v="16"/>
    <x v="143"/>
  </r>
  <r>
    <x v="20"/>
    <x v="16"/>
    <x v="144"/>
  </r>
  <r>
    <x v="20"/>
    <x v="16"/>
    <x v="20"/>
  </r>
  <r>
    <x v="20"/>
    <x v="16"/>
    <x v="55"/>
  </r>
  <r>
    <x v="20"/>
    <x v="7"/>
    <x v="18"/>
  </r>
  <r>
    <x v="20"/>
    <x v="7"/>
    <x v="20"/>
  </r>
  <r>
    <x v="20"/>
    <x v="7"/>
    <x v="55"/>
  </r>
  <r>
    <x v="20"/>
    <x v="7"/>
    <x v="21"/>
  </r>
  <r>
    <x v="20"/>
    <x v="7"/>
    <x v="57"/>
  </r>
  <r>
    <x v="21"/>
    <x v="5"/>
    <x v="126"/>
  </r>
  <r>
    <x v="21"/>
    <x v="5"/>
    <x v="49"/>
  </r>
  <r>
    <x v="21"/>
    <x v="5"/>
    <x v="22"/>
  </r>
  <r>
    <x v="21"/>
    <x v="5"/>
    <x v="61"/>
  </r>
  <r>
    <x v="21"/>
    <x v="5"/>
    <x v="23"/>
  </r>
  <r>
    <x v="21"/>
    <x v="5"/>
    <x v="12"/>
  </r>
  <r>
    <x v="21"/>
    <x v="5"/>
    <x v="13"/>
  </r>
  <r>
    <x v="21"/>
    <x v="5"/>
    <x v="35"/>
  </r>
  <r>
    <x v="21"/>
    <x v="5"/>
    <x v="36"/>
  </r>
  <r>
    <x v="21"/>
    <x v="5"/>
    <x v="24"/>
  </r>
  <r>
    <x v="21"/>
    <x v="5"/>
    <x v="134"/>
  </r>
  <r>
    <x v="21"/>
    <x v="5"/>
    <x v="14"/>
  </r>
  <r>
    <x v="21"/>
    <x v="5"/>
    <x v="40"/>
  </r>
  <r>
    <x v="21"/>
    <x v="5"/>
    <x v="41"/>
  </r>
  <r>
    <x v="21"/>
    <x v="5"/>
    <x v="42"/>
  </r>
  <r>
    <x v="21"/>
    <x v="5"/>
    <x v="20"/>
  </r>
  <r>
    <x v="21"/>
    <x v="5"/>
    <x v="44"/>
  </r>
  <r>
    <x v="21"/>
    <x v="5"/>
    <x v="25"/>
  </r>
  <r>
    <x v="21"/>
    <x v="5"/>
    <x v="21"/>
  </r>
  <r>
    <x v="21"/>
    <x v="5"/>
    <x v="130"/>
  </r>
  <r>
    <x v="21"/>
    <x v="5"/>
    <x v="15"/>
  </r>
  <r>
    <x v="21"/>
    <x v="5"/>
    <x v="127"/>
  </r>
  <r>
    <x v="21"/>
    <x v="5"/>
    <x v="47"/>
  </r>
  <r>
    <x v="22"/>
    <x v="3"/>
    <x v="51"/>
  </r>
  <r>
    <x v="22"/>
    <x v="3"/>
    <x v="67"/>
  </r>
  <r>
    <x v="22"/>
    <x v="3"/>
    <x v="145"/>
  </r>
  <r>
    <x v="22"/>
    <x v="3"/>
    <x v="18"/>
  </r>
  <r>
    <x v="22"/>
    <x v="3"/>
    <x v="20"/>
  </r>
  <r>
    <x v="23"/>
    <x v="5"/>
    <x v="23"/>
  </r>
  <r>
    <x v="23"/>
    <x v="5"/>
    <x v="13"/>
  </r>
  <r>
    <x v="23"/>
    <x v="5"/>
    <x v="42"/>
  </r>
  <r>
    <x v="23"/>
    <x v="5"/>
    <x v="43"/>
  </r>
  <r>
    <x v="24"/>
    <x v="8"/>
    <x v="146"/>
  </r>
  <r>
    <x v="24"/>
    <x v="8"/>
    <x v="64"/>
  </r>
  <r>
    <x v="24"/>
    <x v="8"/>
    <x v="147"/>
  </r>
  <r>
    <x v="24"/>
    <x v="8"/>
    <x v="54"/>
  </r>
  <r>
    <x v="24"/>
    <x v="2"/>
    <x v="29"/>
  </r>
  <r>
    <x v="24"/>
    <x v="2"/>
    <x v="31"/>
  </r>
  <r>
    <x v="24"/>
    <x v="2"/>
    <x v="13"/>
  </r>
  <r>
    <x v="24"/>
    <x v="2"/>
    <x v="35"/>
  </r>
  <r>
    <x v="24"/>
    <x v="2"/>
    <x v="36"/>
  </r>
  <r>
    <x v="24"/>
    <x v="2"/>
    <x v="14"/>
  </r>
  <r>
    <x v="24"/>
    <x v="2"/>
    <x v="40"/>
  </r>
  <r>
    <x v="24"/>
    <x v="2"/>
    <x v="50"/>
  </r>
  <r>
    <x v="24"/>
    <x v="2"/>
    <x v="15"/>
  </r>
  <r>
    <x v="24"/>
    <x v="17"/>
    <x v="148"/>
  </r>
  <r>
    <x v="24"/>
    <x v="17"/>
    <x v="149"/>
  </r>
  <r>
    <x v="24"/>
    <x v="17"/>
    <x v="150"/>
  </r>
  <r>
    <x v="24"/>
    <x v="17"/>
    <x v="64"/>
  </r>
  <r>
    <x v="24"/>
    <x v="17"/>
    <x v="151"/>
  </r>
  <r>
    <x v="24"/>
    <x v="17"/>
    <x v="152"/>
  </r>
  <r>
    <x v="24"/>
    <x v="17"/>
    <x v="153"/>
  </r>
  <r>
    <x v="24"/>
    <x v="13"/>
    <x v="71"/>
  </r>
  <r>
    <x v="24"/>
    <x v="13"/>
    <x v="9"/>
  </r>
  <r>
    <x v="24"/>
    <x v="13"/>
    <x v="146"/>
  </r>
  <r>
    <x v="24"/>
    <x v="13"/>
    <x v="51"/>
  </r>
  <r>
    <x v="24"/>
    <x v="13"/>
    <x v="154"/>
  </r>
  <r>
    <x v="24"/>
    <x v="13"/>
    <x v="147"/>
  </r>
  <r>
    <x v="25"/>
    <x v="5"/>
    <x v="49"/>
  </r>
  <r>
    <x v="25"/>
    <x v="5"/>
    <x v="133"/>
  </r>
  <r>
    <x v="25"/>
    <x v="5"/>
    <x v="24"/>
  </r>
  <r>
    <x v="25"/>
    <x v="5"/>
    <x v="132"/>
  </r>
  <r>
    <x v="25"/>
    <x v="9"/>
    <x v="155"/>
  </r>
  <r>
    <x v="25"/>
    <x v="9"/>
    <x v="51"/>
  </r>
  <r>
    <x v="25"/>
    <x v="9"/>
    <x v="0"/>
  </r>
  <r>
    <x v="25"/>
    <x v="9"/>
    <x v="67"/>
  </r>
  <r>
    <x v="25"/>
    <x v="9"/>
    <x v="18"/>
  </r>
  <r>
    <x v="25"/>
    <x v="9"/>
    <x v="136"/>
  </r>
  <r>
    <x v="25"/>
    <x v="9"/>
    <x v="138"/>
  </r>
  <r>
    <x v="25"/>
    <x v="9"/>
    <x v="139"/>
  </r>
  <r>
    <x v="25"/>
    <x v="9"/>
    <x v="53"/>
  </r>
  <r>
    <x v="25"/>
    <x v="9"/>
    <x v="156"/>
  </r>
  <r>
    <x v="25"/>
    <x v="9"/>
    <x v="20"/>
  </r>
  <r>
    <x v="26"/>
    <x v="2"/>
    <x v="28"/>
  </r>
  <r>
    <x v="26"/>
    <x v="2"/>
    <x v="29"/>
  </r>
  <r>
    <x v="26"/>
    <x v="2"/>
    <x v="13"/>
  </r>
  <r>
    <x v="26"/>
    <x v="2"/>
    <x v="35"/>
  </r>
  <r>
    <x v="26"/>
    <x v="2"/>
    <x v="36"/>
  </r>
  <r>
    <x v="26"/>
    <x v="2"/>
    <x v="40"/>
  </r>
  <r>
    <x v="26"/>
    <x v="2"/>
    <x v="42"/>
  </r>
  <r>
    <x v="26"/>
    <x v="2"/>
    <x v="50"/>
  </r>
  <r>
    <x v="26"/>
    <x v="1"/>
    <x v="126"/>
  </r>
  <r>
    <x v="26"/>
    <x v="1"/>
    <x v="124"/>
  </r>
  <r>
    <x v="26"/>
    <x v="1"/>
    <x v="61"/>
  </r>
  <r>
    <x v="26"/>
    <x v="1"/>
    <x v="21"/>
  </r>
  <r>
    <x v="26"/>
    <x v="1"/>
    <x v="130"/>
  </r>
  <r>
    <x v="26"/>
    <x v="1"/>
    <x v="127"/>
  </r>
  <r>
    <x v="27"/>
    <x v="0"/>
    <x v="1"/>
  </r>
  <r>
    <x v="27"/>
    <x v="0"/>
    <x v="2"/>
  </r>
  <r>
    <x v="27"/>
    <x v="0"/>
    <x v="136"/>
  </r>
  <r>
    <x v="27"/>
    <x v="0"/>
    <x v="137"/>
  </r>
  <r>
    <x v="27"/>
    <x v="0"/>
    <x v="3"/>
  </r>
  <r>
    <x v="27"/>
    <x v="0"/>
    <x v="157"/>
  </r>
  <r>
    <x v="27"/>
    <x v="2"/>
    <x v="12"/>
  </r>
  <r>
    <x v="27"/>
    <x v="2"/>
    <x v="13"/>
  </r>
  <r>
    <x v="27"/>
    <x v="2"/>
    <x v="35"/>
  </r>
  <r>
    <x v="27"/>
    <x v="2"/>
    <x v="36"/>
  </r>
  <r>
    <x v="27"/>
    <x v="2"/>
    <x v="14"/>
  </r>
  <r>
    <x v="27"/>
    <x v="2"/>
    <x v="40"/>
  </r>
  <r>
    <x v="27"/>
    <x v="2"/>
    <x v="41"/>
  </r>
  <r>
    <x v="27"/>
    <x v="2"/>
    <x v="50"/>
  </r>
  <r>
    <x v="27"/>
    <x v="2"/>
    <x v="15"/>
  </r>
  <r>
    <x v="27"/>
    <x v="2"/>
    <x v="16"/>
  </r>
  <r>
    <x v="27"/>
    <x v="2"/>
    <x v="47"/>
  </r>
  <r>
    <x v="27"/>
    <x v="2"/>
    <x v="48"/>
  </r>
  <r>
    <x v="27"/>
    <x v="14"/>
    <x v="18"/>
  </r>
  <r>
    <x v="27"/>
    <x v="14"/>
    <x v="138"/>
  </r>
  <r>
    <x v="27"/>
    <x v="14"/>
    <x v="139"/>
  </r>
  <r>
    <x v="27"/>
    <x v="14"/>
    <x v="158"/>
  </r>
  <r>
    <x v="27"/>
    <x v="14"/>
    <x v="159"/>
  </r>
  <r>
    <x v="27"/>
    <x v="14"/>
    <x v="160"/>
  </r>
  <r>
    <x v="27"/>
    <x v="14"/>
    <x v="161"/>
  </r>
  <r>
    <x v="27"/>
    <x v="14"/>
    <x v="20"/>
  </r>
  <r>
    <x v="27"/>
    <x v="14"/>
    <x v="162"/>
  </r>
  <r>
    <x v="27"/>
    <x v="14"/>
    <x v="163"/>
  </r>
  <r>
    <x v="28"/>
    <x v="4"/>
    <x v="164"/>
  </r>
  <r>
    <x v="28"/>
    <x v="4"/>
    <x v="34"/>
  </r>
  <r>
    <x v="28"/>
    <x v="4"/>
    <x v="165"/>
  </r>
  <r>
    <x v="28"/>
    <x v="4"/>
    <x v="23"/>
  </r>
  <r>
    <x v="28"/>
    <x v="4"/>
    <x v="24"/>
  </r>
  <r>
    <x v="28"/>
    <x v="4"/>
    <x v="38"/>
  </r>
  <r>
    <x v="28"/>
    <x v="4"/>
    <x v="39"/>
  </r>
  <r>
    <x v="28"/>
    <x v="4"/>
    <x v="131"/>
  </r>
  <r>
    <x v="28"/>
    <x v="4"/>
    <x v="132"/>
  </r>
  <r>
    <x v="28"/>
    <x v="4"/>
    <x v="15"/>
  </r>
  <r>
    <x v="29"/>
    <x v="2"/>
    <x v="13"/>
  </r>
  <r>
    <x v="29"/>
    <x v="2"/>
    <x v="36"/>
  </r>
  <r>
    <x v="29"/>
    <x v="2"/>
    <x v="14"/>
  </r>
  <r>
    <x v="29"/>
    <x v="2"/>
    <x v="25"/>
  </r>
  <r>
    <x v="29"/>
    <x v="1"/>
    <x v="28"/>
  </r>
  <r>
    <x v="29"/>
    <x v="1"/>
    <x v="29"/>
  </r>
  <r>
    <x v="29"/>
    <x v="1"/>
    <x v="30"/>
  </r>
  <r>
    <x v="29"/>
    <x v="1"/>
    <x v="31"/>
  </r>
  <r>
    <x v="29"/>
    <x v="1"/>
    <x v="72"/>
  </r>
  <r>
    <x v="29"/>
    <x v="1"/>
    <x v="61"/>
  </r>
  <r>
    <x v="29"/>
    <x v="1"/>
    <x v="39"/>
  </r>
  <r>
    <x v="29"/>
    <x v="1"/>
    <x v="166"/>
  </r>
  <r>
    <x v="29"/>
    <x v="1"/>
    <x v="43"/>
  </r>
  <r>
    <x v="29"/>
    <x v="1"/>
    <x v="70"/>
  </r>
  <r>
    <x v="30"/>
    <x v="14"/>
    <x v="9"/>
  </r>
  <r>
    <x v="30"/>
    <x v="14"/>
    <x v="167"/>
  </r>
  <r>
    <x v="30"/>
    <x v="14"/>
    <x v="52"/>
  </r>
  <r>
    <x v="30"/>
    <x v="14"/>
    <x v="63"/>
  </r>
  <r>
    <x v="31"/>
    <x v="1"/>
    <x v="28"/>
  </r>
  <r>
    <x v="32"/>
    <x v="2"/>
    <x v="36"/>
  </r>
  <r>
    <x v="32"/>
    <x v="2"/>
    <x v="14"/>
  </r>
  <r>
    <x v="32"/>
    <x v="2"/>
    <x v="40"/>
  </r>
  <r>
    <x v="32"/>
    <x v="2"/>
    <x v="50"/>
  </r>
  <r>
    <x v="32"/>
    <x v="2"/>
    <x v="44"/>
  </r>
  <r>
    <x v="32"/>
    <x v="2"/>
    <x v="25"/>
  </r>
  <r>
    <x v="32"/>
    <x v="2"/>
    <x v="15"/>
  </r>
  <r>
    <x v="32"/>
    <x v="2"/>
    <x v="16"/>
  </r>
  <r>
    <x v="32"/>
    <x v="2"/>
    <x v="48"/>
  </r>
  <r>
    <x v="32"/>
    <x v="1"/>
    <x v="168"/>
  </r>
  <r>
    <x v="32"/>
    <x v="1"/>
    <x v="143"/>
  </r>
  <r>
    <x v="32"/>
    <x v="1"/>
    <x v="169"/>
  </r>
  <r>
    <x v="32"/>
    <x v="1"/>
    <x v="85"/>
  </r>
  <r>
    <x v="33"/>
    <x v="1"/>
    <x v="72"/>
  </r>
  <r>
    <x v="33"/>
    <x v="1"/>
    <x v="74"/>
  </r>
  <r>
    <x v="33"/>
    <x v="1"/>
    <x v="18"/>
  </r>
  <r>
    <x v="33"/>
    <x v="1"/>
    <x v="11"/>
  </r>
  <r>
    <x v="33"/>
    <x v="1"/>
    <x v="42"/>
  </r>
  <r>
    <x v="33"/>
    <x v="1"/>
    <x v="85"/>
  </r>
  <r>
    <x v="33"/>
    <x v="1"/>
    <x v="130"/>
  </r>
  <r>
    <x v="33"/>
    <x v="1"/>
    <x v="70"/>
  </r>
  <r>
    <x v="33"/>
    <x v="1"/>
    <x v="47"/>
  </r>
  <r>
    <x v="34"/>
    <x v="3"/>
    <x v="17"/>
  </r>
  <r>
    <x v="34"/>
    <x v="3"/>
    <x v="18"/>
  </r>
  <r>
    <x v="34"/>
    <x v="3"/>
    <x v="20"/>
  </r>
  <r>
    <x v="34"/>
    <x v="3"/>
    <x v="55"/>
  </r>
  <r>
    <x v="34"/>
    <x v="3"/>
    <x v="21"/>
  </r>
  <r>
    <x v="34"/>
    <x v="15"/>
    <x v="126"/>
  </r>
  <r>
    <x v="34"/>
    <x v="15"/>
    <x v="124"/>
  </r>
  <r>
    <x v="34"/>
    <x v="15"/>
    <x v="61"/>
  </r>
  <r>
    <x v="34"/>
    <x v="15"/>
    <x v="24"/>
  </r>
  <r>
    <x v="34"/>
    <x v="15"/>
    <x v="20"/>
  </r>
  <r>
    <x v="34"/>
    <x v="15"/>
    <x v="21"/>
  </r>
  <r>
    <x v="34"/>
    <x v="15"/>
    <x v="127"/>
  </r>
  <r>
    <x v="34"/>
    <x v="14"/>
    <x v="17"/>
  </r>
  <r>
    <x v="34"/>
    <x v="14"/>
    <x v="18"/>
  </r>
  <r>
    <x v="34"/>
    <x v="14"/>
    <x v="52"/>
  </r>
  <r>
    <x v="34"/>
    <x v="14"/>
    <x v="20"/>
  </r>
  <r>
    <x v="34"/>
    <x v="14"/>
    <x v="55"/>
  </r>
  <r>
    <x v="35"/>
    <x v="4"/>
    <x v="27"/>
  </r>
  <r>
    <x v="35"/>
    <x v="4"/>
    <x v="28"/>
  </r>
  <r>
    <x v="35"/>
    <x v="4"/>
    <x v="31"/>
  </r>
  <r>
    <x v="35"/>
    <x v="4"/>
    <x v="23"/>
  </r>
  <r>
    <x v="35"/>
    <x v="4"/>
    <x v="13"/>
  </r>
  <r>
    <x v="35"/>
    <x v="4"/>
    <x v="14"/>
  </r>
  <r>
    <x v="35"/>
    <x v="4"/>
    <x v="43"/>
  </r>
  <r>
    <x v="35"/>
    <x v="4"/>
    <x v="20"/>
  </r>
  <r>
    <x v="35"/>
    <x v="4"/>
    <x v="130"/>
  </r>
  <r>
    <x v="35"/>
    <x v="4"/>
    <x v="15"/>
  </r>
  <r>
    <x v="35"/>
    <x v="4"/>
    <x v="16"/>
  </r>
  <r>
    <x v="36"/>
    <x v="14"/>
    <x v="17"/>
  </r>
  <r>
    <x v="36"/>
    <x v="14"/>
    <x v="18"/>
  </r>
  <r>
    <x v="36"/>
    <x v="14"/>
    <x v="138"/>
  </r>
  <r>
    <x v="36"/>
    <x v="14"/>
    <x v="139"/>
  </r>
  <r>
    <x v="36"/>
    <x v="14"/>
    <x v="52"/>
  </r>
  <r>
    <x v="36"/>
    <x v="14"/>
    <x v="158"/>
  </r>
  <r>
    <x v="36"/>
    <x v="14"/>
    <x v="53"/>
  </r>
  <r>
    <x v="36"/>
    <x v="14"/>
    <x v="63"/>
  </r>
  <r>
    <x v="36"/>
    <x v="16"/>
    <x v="143"/>
  </r>
  <r>
    <x v="36"/>
    <x v="16"/>
    <x v="170"/>
  </r>
  <r>
    <x v="36"/>
    <x v="16"/>
    <x v="144"/>
  </r>
  <r>
    <x v="37"/>
    <x v="0"/>
    <x v="1"/>
  </r>
  <r>
    <x v="37"/>
    <x v="0"/>
    <x v="2"/>
  </r>
  <r>
    <x v="37"/>
    <x v="0"/>
    <x v="4"/>
  </r>
  <r>
    <x v="37"/>
    <x v="2"/>
    <x v="28"/>
  </r>
  <r>
    <x v="37"/>
    <x v="2"/>
    <x v="29"/>
  </r>
  <r>
    <x v="37"/>
    <x v="2"/>
    <x v="31"/>
  </r>
  <r>
    <x v="37"/>
    <x v="2"/>
    <x v="34"/>
  </r>
  <r>
    <x v="37"/>
    <x v="2"/>
    <x v="38"/>
  </r>
  <r>
    <x v="37"/>
    <x v="2"/>
    <x v="39"/>
  </r>
  <r>
    <x v="37"/>
    <x v="2"/>
    <x v="40"/>
  </r>
  <r>
    <x v="37"/>
    <x v="2"/>
    <x v="171"/>
  </r>
  <r>
    <x v="37"/>
    <x v="2"/>
    <x v="42"/>
  </r>
  <r>
    <x v="37"/>
    <x v="2"/>
    <x v="43"/>
  </r>
  <r>
    <x v="37"/>
    <x v="2"/>
    <x v="48"/>
  </r>
  <r>
    <x v="37"/>
    <x v="1"/>
    <x v="169"/>
  </r>
  <r>
    <x v="37"/>
    <x v="1"/>
    <x v="11"/>
  </r>
  <r>
    <x v="37"/>
    <x v="1"/>
    <x v="85"/>
  </r>
  <r>
    <x v="38"/>
    <x v="5"/>
    <x v="172"/>
  </r>
  <r>
    <x v="38"/>
    <x v="5"/>
    <x v="64"/>
  </r>
  <r>
    <x v="38"/>
    <x v="5"/>
    <x v="173"/>
  </r>
  <r>
    <x v="38"/>
    <x v="5"/>
    <x v="174"/>
  </r>
  <r>
    <x v="38"/>
    <x v="1"/>
    <x v="175"/>
  </r>
  <r>
    <x v="38"/>
    <x v="1"/>
    <x v="176"/>
  </r>
  <r>
    <x v="38"/>
    <x v="1"/>
    <x v="74"/>
  </r>
  <r>
    <x v="38"/>
    <x v="1"/>
    <x v="51"/>
  </r>
  <r>
    <x v="38"/>
    <x v="1"/>
    <x v="64"/>
  </r>
  <r>
    <x v="38"/>
    <x v="1"/>
    <x v="173"/>
  </r>
  <r>
    <x v="38"/>
    <x v="1"/>
    <x v="174"/>
  </r>
  <r>
    <x v="38"/>
    <x v="1"/>
    <x v="177"/>
  </r>
  <r>
    <x v="38"/>
    <x v="14"/>
    <x v="51"/>
  </r>
  <r>
    <x v="38"/>
    <x v="14"/>
    <x v="172"/>
  </r>
  <r>
    <x v="38"/>
    <x v="14"/>
    <x v="145"/>
  </r>
  <r>
    <x v="38"/>
    <x v="14"/>
    <x v="64"/>
  </r>
  <r>
    <x v="38"/>
    <x v="14"/>
    <x v="53"/>
  </r>
  <r>
    <x v="38"/>
    <x v="14"/>
    <x v="178"/>
  </r>
  <r>
    <x v="38"/>
    <x v="16"/>
    <x v="74"/>
  </r>
  <r>
    <x v="38"/>
    <x v="16"/>
    <x v="51"/>
  </r>
  <r>
    <x v="38"/>
    <x v="16"/>
    <x v="179"/>
  </r>
  <r>
    <x v="38"/>
    <x v="16"/>
    <x v="172"/>
  </r>
  <r>
    <x v="38"/>
    <x v="16"/>
    <x v="180"/>
  </r>
  <r>
    <x v="38"/>
    <x v="16"/>
    <x v="174"/>
  </r>
  <r>
    <x v="38"/>
    <x v="16"/>
    <x v="181"/>
  </r>
  <r>
    <x v="38"/>
    <x v="16"/>
    <x v="83"/>
  </r>
  <r>
    <x v="38"/>
    <x v="16"/>
    <x v="182"/>
  </r>
  <r>
    <x v="38"/>
    <x v="16"/>
    <x v="183"/>
  </r>
  <r>
    <x v="39"/>
    <x v="15"/>
    <x v="27"/>
  </r>
  <r>
    <x v="39"/>
    <x v="15"/>
    <x v="28"/>
  </r>
  <r>
    <x v="39"/>
    <x v="15"/>
    <x v="24"/>
  </r>
  <r>
    <x v="39"/>
    <x v="15"/>
    <x v="132"/>
  </r>
  <r>
    <x v="39"/>
    <x v="15"/>
    <x v="42"/>
  </r>
  <r>
    <x v="39"/>
    <x v="15"/>
    <x v="130"/>
  </r>
  <r>
    <x v="39"/>
    <x v="7"/>
    <x v="51"/>
  </r>
  <r>
    <x v="39"/>
    <x v="7"/>
    <x v="18"/>
  </r>
  <r>
    <x v="39"/>
    <x v="7"/>
    <x v="19"/>
  </r>
  <r>
    <x v="39"/>
    <x v="7"/>
    <x v="21"/>
  </r>
  <r>
    <x v="40"/>
    <x v="0"/>
    <x v="1"/>
  </r>
  <r>
    <x v="40"/>
    <x v="0"/>
    <x v="136"/>
  </r>
  <r>
    <x v="40"/>
    <x v="0"/>
    <x v="137"/>
  </r>
  <r>
    <x v="40"/>
    <x v="0"/>
    <x v="139"/>
  </r>
  <r>
    <x v="40"/>
    <x v="0"/>
    <x v="158"/>
  </r>
  <r>
    <x v="40"/>
    <x v="0"/>
    <x v="159"/>
  </r>
  <r>
    <x v="40"/>
    <x v="0"/>
    <x v="142"/>
  </r>
  <r>
    <x v="40"/>
    <x v="5"/>
    <x v="28"/>
  </r>
  <r>
    <x v="40"/>
    <x v="5"/>
    <x v="31"/>
  </r>
  <r>
    <x v="40"/>
    <x v="5"/>
    <x v="184"/>
  </r>
  <r>
    <x v="40"/>
    <x v="5"/>
    <x v="185"/>
  </r>
  <r>
    <x v="40"/>
    <x v="5"/>
    <x v="186"/>
  </r>
  <r>
    <x v="40"/>
    <x v="5"/>
    <x v="171"/>
  </r>
  <r>
    <x v="40"/>
    <x v="5"/>
    <x v="187"/>
  </r>
  <r>
    <x v="40"/>
    <x v="5"/>
    <x v="43"/>
  </r>
  <r>
    <x v="40"/>
    <x v="1"/>
    <x v="188"/>
  </r>
  <r>
    <x v="40"/>
    <x v="1"/>
    <x v="61"/>
  </r>
  <r>
    <x v="40"/>
    <x v="1"/>
    <x v="147"/>
  </r>
  <r>
    <x v="40"/>
    <x v="1"/>
    <x v="85"/>
  </r>
  <r>
    <x v="40"/>
    <x v="1"/>
    <x v="189"/>
  </r>
  <r>
    <x v="41"/>
    <x v="14"/>
    <x v="51"/>
  </r>
  <r>
    <x v="41"/>
    <x v="14"/>
    <x v="67"/>
  </r>
  <r>
    <x v="41"/>
    <x v="14"/>
    <x v="138"/>
  </r>
  <r>
    <x v="41"/>
    <x v="14"/>
    <x v="139"/>
  </r>
  <r>
    <x v="41"/>
    <x v="14"/>
    <x v="158"/>
  </r>
  <r>
    <x v="41"/>
    <x v="14"/>
    <x v="53"/>
  </r>
  <r>
    <x v="41"/>
    <x v="14"/>
    <x v="160"/>
  </r>
  <r>
    <x v="41"/>
    <x v="14"/>
    <x v="190"/>
  </r>
  <r>
    <x v="41"/>
    <x v="14"/>
    <x v="191"/>
  </r>
  <r>
    <x v="41"/>
    <x v="14"/>
    <x v="55"/>
  </r>
  <r>
    <x v="41"/>
    <x v="14"/>
    <x v="162"/>
  </r>
  <r>
    <x v="41"/>
    <x v="14"/>
    <x v="163"/>
  </r>
  <r>
    <x v="42"/>
    <x v="8"/>
    <x v="192"/>
  </r>
  <r>
    <x v="42"/>
    <x v="8"/>
    <x v="146"/>
  </r>
  <r>
    <x v="42"/>
    <x v="8"/>
    <x v="172"/>
  </r>
  <r>
    <x v="42"/>
    <x v="8"/>
    <x v="18"/>
  </r>
  <r>
    <x v="42"/>
    <x v="8"/>
    <x v="54"/>
  </r>
  <r>
    <x v="42"/>
    <x v="8"/>
    <x v="189"/>
  </r>
  <r>
    <x v="42"/>
    <x v="8"/>
    <x v="20"/>
  </r>
  <r>
    <x v="42"/>
    <x v="8"/>
    <x v="55"/>
  </r>
  <r>
    <x v="42"/>
    <x v="2"/>
    <x v="29"/>
  </r>
  <r>
    <x v="42"/>
    <x v="2"/>
    <x v="31"/>
  </r>
  <r>
    <x v="42"/>
    <x v="2"/>
    <x v="12"/>
  </r>
  <r>
    <x v="42"/>
    <x v="2"/>
    <x v="13"/>
  </r>
  <r>
    <x v="42"/>
    <x v="2"/>
    <x v="14"/>
  </r>
  <r>
    <x v="42"/>
    <x v="2"/>
    <x v="15"/>
  </r>
  <r>
    <x v="42"/>
    <x v="18"/>
    <x v="64"/>
  </r>
  <r>
    <x v="42"/>
    <x v="18"/>
    <x v="147"/>
  </r>
  <r>
    <x v="42"/>
    <x v="18"/>
    <x v="193"/>
  </r>
  <r>
    <x v="42"/>
    <x v="18"/>
    <x v="194"/>
  </r>
  <r>
    <x v="42"/>
    <x v="18"/>
    <x v="195"/>
  </r>
  <r>
    <x v="42"/>
    <x v="18"/>
    <x v="196"/>
  </r>
  <r>
    <x v="42"/>
    <x v="18"/>
    <x v="85"/>
  </r>
  <r>
    <x v="42"/>
    <x v="18"/>
    <x v="197"/>
  </r>
  <r>
    <x v="42"/>
    <x v="18"/>
    <x v="198"/>
  </r>
  <r>
    <x v="42"/>
    <x v="13"/>
    <x v="71"/>
  </r>
  <r>
    <x v="42"/>
    <x v="13"/>
    <x v="199"/>
  </r>
  <r>
    <x v="42"/>
    <x v="13"/>
    <x v="17"/>
  </r>
  <r>
    <x v="42"/>
    <x v="13"/>
    <x v="9"/>
  </r>
  <r>
    <x v="42"/>
    <x v="13"/>
    <x v="67"/>
  </r>
  <r>
    <x v="42"/>
    <x v="13"/>
    <x v="18"/>
  </r>
  <r>
    <x v="42"/>
    <x v="13"/>
    <x v="200"/>
  </r>
  <r>
    <x v="42"/>
    <x v="13"/>
    <x v="120"/>
  </r>
  <r>
    <x v="42"/>
    <x v="13"/>
    <x v="156"/>
  </r>
  <r>
    <x v="42"/>
    <x v="13"/>
    <x v="20"/>
  </r>
  <r>
    <x v="43"/>
    <x v="19"/>
    <x v="201"/>
  </r>
  <r>
    <x v="43"/>
    <x v="6"/>
    <x v="51"/>
  </r>
  <r>
    <x v="43"/>
    <x v="6"/>
    <x v="18"/>
  </r>
  <r>
    <x v="43"/>
    <x v="6"/>
    <x v="20"/>
  </r>
  <r>
    <x v="43"/>
    <x v="6"/>
    <x v="55"/>
  </r>
  <r>
    <x v="43"/>
    <x v="6"/>
    <x v="21"/>
  </r>
  <r>
    <x v="43"/>
    <x v="1"/>
    <x v="126"/>
  </r>
  <r>
    <x v="43"/>
    <x v="1"/>
    <x v="124"/>
  </r>
  <r>
    <x v="43"/>
    <x v="1"/>
    <x v="74"/>
  </r>
  <r>
    <x v="43"/>
    <x v="1"/>
    <x v="64"/>
  </r>
  <r>
    <x v="43"/>
    <x v="1"/>
    <x v="147"/>
  </r>
  <r>
    <x v="43"/>
    <x v="1"/>
    <x v="77"/>
  </r>
  <r>
    <x v="43"/>
    <x v="1"/>
    <x v="202"/>
  </r>
  <r>
    <x v="43"/>
    <x v="1"/>
    <x v="20"/>
  </r>
  <r>
    <x v="43"/>
    <x v="1"/>
    <x v="21"/>
  </r>
  <r>
    <x v="43"/>
    <x v="15"/>
    <x v="126"/>
  </r>
  <r>
    <x v="43"/>
    <x v="15"/>
    <x v="26"/>
  </r>
  <r>
    <x v="43"/>
    <x v="15"/>
    <x v="124"/>
  </r>
  <r>
    <x v="43"/>
    <x v="15"/>
    <x v="184"/>
  </r>
  <r>
    <x v="43"/>
    <x v="15"/>
    <x v="24"/>
  </r>
  <r>
    <x v="43"/>
    <x v="15"/>
    <x v="42"/>
  </r>
  <r>
    <x v="43"/>
    <x v="15"/>
    <x v="43"/>
  </r>
  <r>
    <x v="43"/>
    <x v="15"/>
    <x v="20"/>
  </r>
  <r>
    <x v="43"/>
    <x v="15"/>
    <x v="21"/>
  </r>
  <r>
    <x v="43"/>
    <x v="15"/>
    <x v="127"/>
  </r>
  <r>
    <x v="43"/>
    <x v="15"/>
    <x v="70"/>
  </r>
  <r>
    <x v="43"/>
    <x v="17"/>
    <x v="203"/>
  </r>
  <r>
    <x v="43"/>
    <x v="17"/>
    <x v="152"/>
  </r>
  <r>
    <x v="43"/>
    <x v="17"/>
    <x v="153"/>
  </r>
  <r>
    <x v="44"/>
    <x v="2"/>
    <x v="12"/>
  </r>
  <r>
    <x v="44"/>
    <x v="2"/>
    <x v="13"/>
  </r>
  <r>
    <x v="44"/>
    <x v="2"/>
    <x v="35"/>
  </r>
  <r>
    <x v="44"/>
    <x v="2"/>
    <x v="36"/>
  </r>
  <r>
    <x v="44"/>
    <x v="2"/>
    <x v="14"/>
  </r>
  <r>
    <x v="44"/>
    <x v="2"/>
    <x v="40"/>
  </r>
  <r>
    <x v="44"/>
    <x v="2"/>
    <x v="41"/>
  </r>
  <r>
    <x v="44"/>
    <x v="2"/>
    <x v="15"/>
  </r>
  <r>
    <x v="44"/>
    <x v="2"/>
    <x v="16"/>
  </r>
  <r>
    <x v="44"/>
    <x v="20"/>
    <x v="155"/>
  </r>
  <r>
    <x v="44"/>
    <x v="20"/>
    <x v="51"/>
  </r>
  <r>
    <x v="44"/>
    <x v="20"/>
    <x v="18"/>
  </r>
  <r>
    <x v="44"/>
    <x v="20"/>
    <x v="20"/>
  </r>
  <r>
    <x v="44"/>
    <x v="5"/>
    <x v="49"/>
  </r>
  <r>
    <x v="44"/>
    <x v="5"/>
    <x v="22"/>
  </r>
  <r>
    <x v="44"/>
    <x v="5"/>
    <x v="59"/>
  </r>
  <r>
    <x v="44"/>
    <x v="14"/>
    <x v="51"/>
  </r>
  <r>
    <x v="44"/>
    <x v="14"/>
    <x v="158"/>
  </r>
  <r>
    <x v="44"/>
    <x v="14"/>
    <x v="53"/>
  </r>
  <r>
    <x v="45"/>
    <x v="2"/>
    <x v="28"/>
  </r>
  <r>
    <x v="45"/>
    <x v="2"/>
    <x v="30"/>
  </r>
  <r>
    <x v="45"/>
    <x v="2"/>
    <x v="60"/>
  </r>
  <r>
    <x v="45"/>
    <x v="2"/>
    <x v="12"/>
  </r>
  <r>
    <x v="45"/>
    <x v="2"/>
    <x v="13"/>
  </r>
  <r>
    <x v="45"/>
    <x v="2"/>
    <x v="36"/>
  </r>
  <r>
    <x v="45"/>
    <x v="2"/>
    <x v="14"/>
  </r>
  <r>
    <x v="45"/>
    <x v="2"/>
    <x v="41"/>
  </r>
  <r>
    <x v="45"/>
    <x v="2"/>
    <x v="50"/>
  </r>
  <r>
    <x v="45"/>
    <x v="1"/>
    <x v="28"/>
  </r>
  <r>
    <x v="45"/>
    <x v="1"/>
    <x v="74"/>
  </r>
  <r>
    <x v="45"/>
    <x v="1"/>
    <x v="42"/>
  </r>
  <r>
    <x v="45"/>
    <x v="1"/>
    <x v="43"/>
  </r>
  <r>
    <x v="45"/>
    <x v="1"/>
    <x v="127"/>
  </r>
  <r>
    <x v="46"/>
    <x v="21"/>
    <x v="204"/>
  </r>
  <r>
    <x v="46"/>
    <x v="21"/>
    <x v="205"/>
  </r>
  <r>
    <x v="46"/>
    <x v="21"/>
    <x v="206"/>
  </r>
  <r>
    <x v="46"/>
    <x v="21"/>
    <x v="64"/>
  </r>
  <r>
    <x v="46"/>
    <x v="21"/>
    <x v="207"/>
  </r>
  <r>
    <x v="46"/>
    <x v="22"/>
    <x v="73"/>
  </r>
  <r>
    <x v="46"/>
    <x v="22"/>
    <x v="189"/>
  </r>
  <r>
    <x v="46"/>
    <x v="8"/>
    <x v="54"/>
  </r>
  <r>
    <x v="46"/>
    <x v="23"/>
    <x v="208"/>
  </r>
  <r>
    <x v="46"/>
    <x v="1"/>
    <x v="209"/>
  </r>
  <r>
    <x v="46"/>
    <x v="1"/>
    <x v="210"/>
  </r>
  <r>
    <x v="46"/>
    <x v="11"/>
    <x v="82"/>
  </r>
  <r>
    <x v="46"/>
    <x v="11"/>
    <x v="202"/>
  </r>
  <r>
    <x v="46"/>
    <x v="17"/>
    <x v="155"/>
  </r>
  <r>
    <x v="46"/>
    <x v="17"/>
    <x v="203"/>
  </r>
  <r>
    <x v="46"/>
    <x v="17"/>
    <x v="211"/>
  </r>
  <r>
    <x v="46"/>
    <x v="17"/>
    <x v="212"/>
  </r>
  <r>
    <x v="46"/>
    <x v="7"/>
    <x v="213"/>
  </r>
  <r>
    <x v="47"/>
    <x v="2"/>
    <x v="12"/>
  </r>
  <r>
    <x v="47"/>
    <x v="2"/>
    <x v="13"/>
  </r>
  <r>
    <x v="47"/>
    <x v="2"/>
    <x v="35"/>
  </r>
  <r>
    <x v="47"/>
    <x v="2"/>
    <x v="36"/>
  </r>
  <r>
    <x v="47"/>
    <x v="2"/>
    <x v="14"/>
  </r>
  <r>
    <x v="47"/>
    <x v="2"/>
    <x v="50"/>
  </r>
  <r>
    <x v="47"/>
    <x v="2"/>
    <x v="44"/>
  </r>
  <r>
    <x v="47"/>
    <x v="2"/>
    <x v="25"/>
  </r>
  <r>
    <x v="47"/>
    <x v="2"/>
    <x v="15"/>
  </r>
  <r>
    <x v="47"/>
    <x v="2"/>
    <x v="16"/>
  </r>
  <r>
    <x v="47"/>
    <x v="1"/>
    <x v="129"/>
  </r>
  <r>
    <x v="47"/>
    <x v="1"/>
    <x v="28"/>
  </r>
  <r>
    <x v="47"/>
    <x v="1"/>
    <x v="29"/>
  </r>
  <r>
    <x v="47"/>
    <x v="1"/>
    <x v="30"/>
  </r>
  <r>
    <x v="47"/>
    <x v="1"/>
    <x v="31"/>
  </r>
  <r>
    <x v="47"/>
    <x v="1"/>
    <x v="61"/>
  </r>
  <r>
    <x v="47"/>
    <x v="1"/>
    <x v="64"/>
  </r>
  <r>
    <x v="47"/>
    <x v="1"/>
    <x v="196"/>
  </r>
  <r>
    <x v="47"/>
    <x v="1"/>
    <x v="85"/>
  </r>
  <r>
    <x v="48"/>
    <x v="21"/>
    <x v="214"/>
  </r>
  <r>
    <x v="48"/>
    <x v="21"/>
    <x v="215"/>
  </r>
  <r>
    <x v="48"/>
    <x v="21"/>
    <x v="9"/>
  </r>
  <r>
    <x v="48"/>
    <x v="21"/>
    <x v="216"/>
  </r>
  <r>
    <x v="48"/>
    <x v="21"/>
    <x v="64"/>
  </r>
  <r>
    <x v="48"/>
    <x v="21"/>
    <x v="193"/>
  </r>
  <r>
    <x v="48"/>
    <x v="21"/>
    <x v="217"/>
  </r>
  <r>
    <x v="48"/>
    <x v="21"/>
    <x v="197"/>
  </r>
  <r>
    <x v="48"/>
    <x v="21"/>
    <x v="122"/>
  </r>
  <r>
    <x v="48"/>
    <x v="4"/>
    <x v="133"/>
  </r>
  <r>
    <x v="48"/>
    <x v="4"/>
    <x v="22"/>
  </r>
  <r>
    <x v="48"/>
    <x v="4"/>
    <x v="12"/>
  </r>
  <r>
    <x v="48"/>
    <x v="4"/>
    <x v="13"/>
  </r>
  <r>
    <x v="48"/>
    <x v="4"/>
    <x v="14"/>
  </r>
  <r>
    <x v="48"/>
    <x v="4"/>
    <x v="132"/>
  </r>
  <r>
    <x v="48"/>
    <x v="4"/>
    <x v="50"/>
  </r>
  <r>
    <x v="48"/>
    <x v="4"/>
    <x v="25"/>
  </r>
  <r>
    <x v="48"/>
    <x v="4"/>
    <x v="15"/>
  </r>
  <r>
    <x v="48"/>
    <x v="4"/>
    <x v="16"/>
  </r>
  <r>
    <x v="49"/>
    <x v="13"/>
    <x v="71"/>
  </r>
  <r>
    <x v="49"/>
    <x v="13"/>
    <x v="200"/>
  </r>
  <r>
    <x v="49"/>
    <x v="13"/>
    <x v="156"/>
  </r>
  <r>
    <x v="50"/>
    <x v="1"/>
    <x v="126"/>
  </r>
  <r>
    <x v="50"/>
    <x v="1"/>
    <x v="29"/>
  </r>
  <r>
    <x v="50"/>
    <x v="1"/>
    <x v="31"/>
  </r>
  <r>
    <x v="50"/>
    <x v="1"/>
    <x v="60"/>
  </r>
  <r>
    <x v="50"/>
    <x v="1"/>
    <x v="218"/>
  </r>
  <r>
    <x v="50"/>
    <x v="1"/>
    <x v="219"/>
  </r>
  <r>
    <x v="50"/>
    <x v="1"/>
    <x v="20"/>
  </r>
  <r>
    <x v="50"/>
    <x v="1"/>
    <x v="21"/>
  </r>
  <r>
    <x v="50"/>
    <x v="4"/>
    <x v="164"/>
  </r>
  <r>
    <x v="50"/>
    <x v="4"/>
    <x v="49"/>
  </r>
  <r>
    <x v="50"/>
    <x v="4"/>
    <x v="22"/>
  </r>
  <r>
    <x v="50"/>
    <x v="4"/>
    <x v="23"/>
  </r>
  <r>
    <x v="50"/>
    <x v="4"/>
    <x v="24"/>
  </r>
  <r>
    <x v="50"/>
    <x v="4"/>
    <x v="132"/>
  </r>
  <r>
    <x v="50"/>
    <x v="4"/>
    <x v="15"/>
  </r>
  <r>
    <x v="50"/>
    <x v="16"/>
    <x v="126"/>
  </r>
  <r>
    <x v="50"/>
    <x v="16"/>
    <x v="124"/>
  </r>
  <r>
    <x v="50"/>
    <x v="16"/>
    <x v="220"/>
  </r>
  <r>
    <x v="50"/>
    <x v="16"/>
    <x v="221"/>
  </r>
  <r>
    <x v="50"/>
    <x v="16"/>
    <x v="222"/>
  </r>
  <r>
    <x v="50"/>
    <x v="16"/>
    <x v="55"/>
  </r>
  <r>
    <x v="50"/>
    <x v="16"/>
    <x v="223"/>
  </r>
  <r>
    <x v="51"/>
    <x v="0"/>
    <x v="224"/>
  </r>
  <r>
    <x v="51"/>
    <x v="0"/>
    <x v="225"/>
  </r>
  <r>
    <x v="51"/>
    <x v="0"/>
    <x v="0"/>
  </r>
  <r>
    <x v="51"/>
    <x v="0"/>
    <x v="1"/>
  </r>
  <r>
    <x v="51"/>
    <x v="0"/>
    <x v="2"/>
  </r>
  <r>
    <x v="51"/>
    <x v="0"/>
    <x v="3"/>
  </r>
  <r>
    <x v="51"/>
    <x v="0"/>
    <x v="139"/>
  </r>
  <r>
    <x v="51"/>
    <x v="0"/>
    <x v="226"/>
  </r>
  <r>
    <x v="51"/>
    <x v="0"/>
    <x v="4"/>
  </r>
  <r>
    <x v="51"/>
    <x v="0"/>
    <x v="159"/>
  </r>
  <r>
    <x v="51"/>
    <x v="0"/>
    <x v="5"/>
  </r>
  <r>
    <x v="51"/>
    <x v="0"/>
    <x v="227"/>
  </r>
  <r>
    <x v="51"/>
    <x v="0"/>
    <x v="228"/>
  </r>
  <r>
    <x v="51"/>
    <x v="0"/>
    <x v="229"/>
  </r>
  <r>
    <x v="51"/>
    <x v="0"/>
    <x v="6"/>
  </r>
  <r>
    <x v="51"/>
    <x v="14"/>
    <x v="126"/>
  </r>
  <r>
    <x v="51"/>
    <x v="14"/>
    <x v="17"/>
  </r>
  <r>
    <x v="51"/>
    <x v="14"/>
    <x v="51"/>
  </r>
  <r>
    <x v="51"/>
    <x v="14"/>
    <x v="222"/>
  </r>
  <r>
    <x v="51"/>
    <x v="14"/>
    <x v="230"/>
  </r>
  <r>
    <x v="51"/>
    <x v="14"/>
    <x v="67"/>
  </r>
  <r>
    <x v="51"/>
    <x v="14"/>
    <x v="18"/>
  </r>
  <r>
    <x v="51"/>
    <x v="14"/>
    <x v="52"/>
  </r>
  <r>
    <x v="51"/>
    <x v="14"/>
    <x v="53"/>
  </r>
  <r>
    <x v="51"/>
    <x v="14"/>
    <x v="191"/>
  </r>
  <r>
    <x v="51"/>
    <x v="14"/>
    <x v="20"/>
  </r>
  <r>
    <x v="51"/>
    <x v="14"/>
    <x v="55"/>
  </r>
</pivotCacheRecords>
</file>

<file path=xl/pivotCache/pivotCacheRecords2.xml><?xml version="1.0" encoding="utf-8"?>
<pivotCacheRecords xmlns="http://schemas.openxmlformats.org/spreadsheetml/2006/main" xmlns:r="http://schemas.openxmlformats.org/officeDocument/2006/relationships" count="846">
  <r>
    <x v="0"/>
    <x v="0"/>
    <s v="Ditylenchus dipsaci"/>
    <s v="Stem and Bulb Nematode"/>
    <n v="7500"/>
    <n v="0"/>
  </r>
  <r>
    <x v="0"/>
    <x v="0"/>
    <s v="Globodera pallida"/>
    <s v="Pale Cyst Nematode"/>
    <m/>
    <m/>
  </r>
  <r>
    <x v="0"/>
    <x v="0"/>
    <s v="Globodera rostochiensis"/>
    <s v="Golden Nematode"/>
    <m/>
    <m/>
  </r>
  <r>
    <x v="0"/>
    <x v="0"/>
    <s v="Heterodera glycines"/>
    <s v="Soybean Cyst Nematode (SCN)"/>
    <m/>
    <m/>
  </r>
  <r>
    <x v="0"/>
    <x v="0"/>
    <s v="Meloidogyne chitwoodi"/>
    <s v="Columbian Root-knot Nematode"/>
    <m/>
    <m/>
  </r>
  <r>
    <x v="0"/>
    <x v="0"/>
    <s v="Meloidogyne hapla"/>
    <s v="Northern Root-knot Nematode"/>
    <m/>
    <m/>
  </r>
  <r>
    <x v="0"/>
    <x v="0"/>
    <s v="Nacobbus aberrans"/>
    <s v="False Root-knot Nematode"/>
    <m/>
    <m/>
  </r>
  <r>
    <x v="0"/>
    <x v="0"/>
    <s v="Paratrichodorus sp./spp."/>
    <s v="Stubby Root Nematode"/>
    <m/>
    <m/>
  </r>
  <r>
    <x v="0"/>
    <x v="1"/>
    <s v="Arion ater"/>
    <s v="European Black Slug"/>
    <n v="4500"/>
    <n v="0"/>
  </r>
  <r>
    <x v="0"/>
    <x v="1"/>
    <s v="Cernuella virgata"/>
    <s v="Striped Snail"/>
    <m/>
    <m/>
  </r>
  <r>
    <x v="0"/>
    <x v="1"/>
    <s v="Frankliniella occidentalis"/>
    <s v="Western Flower Thrips"/>
    <m/>
    <m/>
  </r>
  <r>
    <x v="0"/>
    <x v="1"/>
    <s v="Phytophthora ramorum"/>
    <s v="Ramorum Blight ; Sudden Oak Death"/>
    <m/>
    <m/>
  </r>
  <r>
    <x v="1"/>
    <x v="2"/>
    <s v="Hylurgops palliatus"/>
    <s v="Lesser Spruce Shoot Beetle"/>
    <n v="31455"/>
    <n v="0"/>
  </r>
  <r>
    <x v="1"/>
    <x v="2"/>
    <s v="Hylurgus ligniperda"/>
    <s v="Redhaired Pine Bark Beetle"/>
    <m/>
    <m/>
  </r>
  <r>
    <x v="1"/>
    <x v="2"/>
    <s v="Monochamus alternatus"/>
    <s v="Japanese Pine Sawyer Beetle"/>
    <m/>
    <m/>
  </r>
  <r>
    <x v="1"/>
    <x v="2"/>
    <s v="Tomicus destruens"/>
    <s v="Pine Shoot Beetle"/>
    <m/>
    <m/>
  </r>
  <r>
    <x v="1"/>
    <x v="2"/>
    <s v="Tomicus piniperda"/>
    <s v="Pine Shoot Beetle (PSB)"/>
    <m/>
    <m/>
  </r>
  <r>
    <x v="2"/>
    <x v="3"/>
    <s v="Autographa gamma"/>
    <s v="Silver Y Moth"/>
    <n v="13868"/>
    <n v="0"/>
  </r>
  <r>
    <x v="2"/>
    <x v="3"/>
    <s v="Helicoverpa armigera"/>
    <s v="Old World Bollworm"/>
    <m/>
    <m/>
  </r>
  <r>
    <x v="2"/>
    <x v="3"/>
    <s v="Ostrinia furnacalis"/>
    <s v="Asian Corn Borer"/>
    <m/>
    <m/>
  </r>
  <r>
    <x v="2"/>
    <x v="3"/>
    <s v="Spodoptera littoralis"/>
    <s v="Egyptian Cottonworm"/>
    <m/>
    <m/>
  </r>
  <r>
    <x v="2"/>
    <x v="3"/>
    <s v="Thaumatotibia leucotreta"/>
    <s v="False Codling Moth"/>
    <m/>
    <m/>
  </r>
  <r>
    <x v="2"/>
    <x v="4"/>
    <s v="Dendrolimus sibiricus"/>
    <s v="Siberian Silk Moth"/>
    <n v="19000"/>
    <n v="0"/>
  </r>
  <r>
    <x v="2"/>
    <x v="4"/>
    <s v="Hylobius abietis"/>
    <s v="Large Pine Weevil"/>
    <m/>
    <m/>
  </r>
  <r>
    <x v="2"/>
    <x v="4"/>
    <s v="Lymantria mathura"/>
    <s v="Rosy Moth"/>
    <m/>
    <m/>
  </r>
  <r>
    <x v="2"/>
    <x v="4"/>
    <s v="Tetropium fuscum"/>
    <s v="Brown Spruce Longhorned Beetle"/>
    <m/>
    <m/>
  </r>
  <r>
    <x v="2"/>
    <x v="4"/>
    <s v="Tomicus destruens"/>
    <s v="Pine Shoot Beetle"/>
    <m/>
    <m/>
  </r>
  <r>
    <x v="3"/>
    <x v="2"/>
    <s v="Aeolesthes sarta"/>
    <s v="Quetta Borer"/>
    <n v="125000"/>
    <n v="0"/>
  </r>
  <r>
    <x v="3"/>
    <x v="2"/>
    <s v="Agrilus auroguttatus"/>
    <s v="Goldspotted Oak Borer"/>
    <m/>
    <m/>
  </r>
  <r>
    <x v="3"/>
    <x v="2"/>
    <s v="Agrilus biguttatus"/>
    <s v="Oak Splendour Beetle"/>
    <m/>
    <m/>
  </r>
  <r>
    <x v="3"/>
    <x v="2"/>
    <s v="Agrilus planipennis"/>
    <s v="Emerald Ash Borer"/>
    <m/>
    <m/>
  </r>
  <r>
    <x v="3"/>
    <x v="2"/>
    <s v="Anoplophora chinensis"/>
    <s v="Citrus Longhorned Beetle"/>
    <m/>
    <m/>
  </r>
  <r>
    <x v="3"/>
    <x v="2"/>
    <s v="Anoplophora glabripennis"/>
    <s v="Asian Longhorned Beetle"/>
    <m/>
    <m/>
  </r>
  <r>
    <x v="3"/>
    <x v="2"/>
    <s v="Chlorophorus annularis"/>
    <s v="Bamboo Borer"/>
    <m/>
    <m/>
  </r>
  <r>
    <x v="3"/>
    <x v="2"/>
    <s v="Chlorophorus strobilicola"/>
    <s v="Slender-Banded Pinecone Longhorn Beetle"/>
    <m/>
    <m/>
  </r>
  <r>
    <x v="3"/>
    <x v="2"/>
    <s v="Dendroctonus micans"/>
    <s v="Great Spruce Bark Beetle"/>
    <m/>
    <m/>
  </r>
  <r>
    <x v="3"/>
    <x v="2"/>
    <s v="Hylobius abietis"/>
    <s v="Large Pine Weevil"/>
    <m/>
    <m/>
  </r>
  <r>
    <x v="3"/>
    <x v="2"/>
    <s v="Hylurgus ligniperda"/>
    <s v="Redhaired Pine Bark Beetle"/>
    <m/>
    <m/>
  </r>
  <r>
    <x v="3"/>
    <x v="2"/>
    <s v="Ips sexdentatus"/>
    <s v="Sixtoothed Bark Beetle"/>
    <m/>
    <m/>
  </r>
  <r>
    <x v="3"/>
    <x v="2"/>
    <s v="Ips typographus"/>
    <s v="European Spruce Bark Beetle"/>
    <m/>
    <m/>
  </r>
  <r>
    <x v="3"/>
    <x v="2"/>
    <s v="Massicus raddei"/>
    <s v="Mountain Oak Longhorned Beetle"/>
    <m/>
    <m/>
  </r>
  <r>
    <x v="3"/>
    <x v="2"/>
    <s v="Monochamus alternatus"/>
    <s v="Japanese Pine Sawyer Beetle"/>
    <m/>
    <m/>
  </r>
  <r>
    <x v="3"/>
    <x v="2"/>
    <s v="Monochamus saltuarius"/>
    <s v="Sakhalin Pine Sawyer"/>
    <m/>
    <m/>
  </r>
  <r>
    <x v="3"/>
    <x v="2"/>
    <s v="Monochamus sutor"/>
    <s v="Small White-Marmorated Longhorned Beetle"/>
    <m/>
    <m/>
  </r>
  <r>
    <x v="3"/>
    <x v="2"/>
    <s v="Orthotomicus erosus"/>
    <s v="Mediterranean Pine Engraver"/>
    <m/>
    <m/>
  </r>
  <r>
    <x v="3"/>
    <x v="2"/>
    <s v="Pityogenes chalcographus"/>
    <s v="Sixtoothed Spruce Bark Beetle"/>
    <m/>
    <m/>
  </r>
  <r>
    <x v="3"/>
    <x v="2"/>
    <s v="Platypus quercivorus"/>
    <s v="Oak Ambrosia Beetle"/>
    <m/>
    <m/>
  </r>
  <r>
    <x v="3"/>
    <x v="2"/>
    <s v="Scolytus intricatus"/>
    <s v="European Oak Bark Beetle"/>
    <m/>
    <m/>
  </r>
  <r>
    <x v="3"/>
    <x v="2"/>
    <s v="Tetropium castaneum"/>
    <s v="Black Spruce Beetle"/>
    <m/>
    <m/>
  </r>
  <r>
    <x v="3"/>
    <x v="2"/>
    <s v="Tetropium fuscum"/>
    <s v="Brown Spruce Longhorned Beetle"/>
    <m/>
    <m/>
  </r>
  <r>
    <x v="3"/>
    <x v="2"/>
    <s v="Tomicus destruens"/>
    <s v="Pine Shoot Beetle"/>
    <m/>
    <m/>
  </r>
  <r>
    <x v="3"/>
    <x v="2"/>
    <s v="Tomicus minor"/>
    <s v="Lesser Pine Shoot Beetle"/>
    <m/>
    <m/>
  </r>
  <r>
    <x v="3"/>
    <x v="2"/>
    <s v="Tomicus piniperda"/>
    <s v="Pine Shoot Beetle (PSB)"/>
    <m/>
    <m/>
  </r>
  <r>
    <x v="3"/>
    <x v="2"/>
    <s v="Trichoferus campestris"/>
    <s v="Chinese Longhorned Beetle"/>
    <m/>
    <m/>
  </r>
  <r>
    <x v="3"/>
    <x v="2"/>
    <s v="Trypodendron domesticum"/>
    <s v="Eur. Hardwood Ambrosia Beetle"/>
    <m/>
    <m/>
  </r>
  <r>
    <x v="3"/>
    <x v="2"/>
    <s v="Xyleborus glabratus"/>
    <s v="Redbay Ambrosia Beetle"/>
    <m/>
    <m/>
  </r>
  <r>
    <x v="4"/>
    <x v="5"/>
    <s v="Dendrolimus pini"/>
    <s v="Pine-tree Lappet"/>
    <n v="26515"/>
    <n v="0"/>
  </r>
  <r>
    <x v="4"/>
    <x v="5"/>
    <s v="Dendrolimus sibiricus"/>
    <s v="Siberian Silk Moth"/>
    <m/>
    <m/>
  </r>
  <r>
    <x v="4"/>
    <x v="5"/>
    <s v="Hylurgops palliatus"/>
    <s v="Lesser Spruce Shoot Beetle"/>
    <m/>
    <m/>
  </r>
  <r>
    <x v="4"/>
    <x v="5"/>
    <s v="Hylurgus ligniperda"/>
    <s v="Redhaired Pine Bark Beetle"/>
    <m/>
    <m/>
  </r>
  <r>
    <x v="4"/>
    <x v="5"/>
    <s v="Ips sexdentatus"/>
    <s v="Sixtoothed Bark Beetle"/>
    <m/>
    <m/>
  </r>
  <r>
    <x v="4"/>
    <x v="5"/>
    <s v="Ips typographus"/>
    <s v="European Spruce Bark Beetle"/>
    <m/>
    <m/>
  </r>
  <r>
    <x v="4"/>
    <x v="5"/>
    <s v="Lymantria mathura"/>
    <s v="Rosy Moth"/>
    <m/>
    <m/>
  </r>
  <r>
    <x v="4"/>
    <x v="5"/>
    <s v="Monochamus alternatus"/>
    <s v="Japanese Pine Sawyer Beetle"/>
    <m/>
    <m/>
  </r>
  <r>
    <x v="4"/>
    <x v="5"/>
    <s v="Orthotomicus erosus"/>
    <s v="Mediterranean Pine Engraver"/>
    <m/>
    <m/>
  </r>
  <r>
    <x v="4"/>
    <x v="5"/>
    <s v="Pityogenes chalcographus"/>
    <s v="Sixtoothed Spruce Bark Beetle"/>
    <m/>
    <m/>
  </r>
  <r>
    <x v="4"/>
    <x v="5"/>
    <s v="Sirex noctilio"/>
    <s v="Sirex Woodwasp"/>
    <m/>
    <m/>
  </r>
  <r>
    <x v="4"/>
    <x v="5"/>
    <s v="Tomicus destruens"/>
    <s v="Pine Shoot Beetle"/>
    <m/>
    <m/>
  </r>
  <r>
    <x v="4"/>
    <x v="6"/>
    <s v="Diabrotica speciosa"/>
    <s v="Cucurbit Beetle"/>
    <n v="17031"/>
    <n v="0"/>
  </r>
  <r>
    <x v="4"/>
    <x v="6"/>
    <s v="Helicoverpa armigera"/>
    <s v="Old World Bollworm"/>
    <m/>
    <m/>
  </r>
  <r>
    <x v="4"/>
    <x v="6"/>
    <s v="Lobesia botrana"/>
    <s v="European Grapevine Moth"/>
    <m/>
    <m/>
  </r>
  <r>
    <x v="4"/>
    <x v="6"/>
    <s v="Nysius huttoni"/>
    <s v="Wheat Bug"/>
    <m/>
    <m/>
  </r>
  <r>
    <x v="4"/>
    <x v="6"/>
    <s v="Oxycarenus hyalinipennis"/>
    <s v="Cotton Seed Bug"/>
    <m/>
    <m/>
  </r>
  <r>
    <x v="4"/>
    <x v="6"/>
    <s v="Spodoptera littoralis"/>
    <s v="Egyptian Cottonworm"/>
    <m/>
    <m/>
  </r>
  <r>
    <x v="4"/>
    <x v="6"/>
    <s v="Spodoptera litura"/>
    <s v="Cotton Cutworm"/>
    <m/>
    <m/>
  </r>
  <r>
    <x v="4"/>
    <x v="6"/>
    <s v="Thaumatotibia leucotreta"/>
    <s v="False Codling Moth"/>
    <m/>
    <m/>
  </r>
  <r>
    <x v="4"/>
    <x v="7"/>
    <s v="Helicoverpa armigera"/>
    <s v="Old World Bollworm"/>
    <n v="18484"/>
    <n v="0"/>
  </r>
  <r>
    <x v="4"/>
    <x v="7"/>
    <s v="Spodoptera littoralis"/>
    <s v="Egyptian Cottonworm"/>
    <m/>
    <m/>
  </r>
  <r>
    <x v="4"/>
    <x v="7"/>
    <s v="Spodoptera litura"/>
    <s v="Cotton Cutworm"/>
    <m/>
    <m/>
  </r>
  <r>
    <x v="4"/>
    <x v="7"/>
    <s v="Tecia solanivora"/>
    <s v="Guatemalan Potato Moth"/>
    <m/>
    <m/>
  </r>
  <r>
    <x v="4"/>
    <x v="7"/>
    <s v="Tuta absoluta"/>
    <s v="Tomato Leaf Miner"/>
    <m/>
    <m/>
  </r>
  <r>
    <x v="5"/>
    <x v="5"/>
    <s v="Agrilus auroguttatus"/>
    <s v="Goldspotted Oak Borer"/>
    <n v="62968"/>
    <n v="60600"/>
  </r>
  <r>
    <x v="5"/>
    <x v="5"/>
    <s v="Agrilus biguttatus"/>
    <s v="Oak Splendour Beetle"/>
    <m/>
    <m/>
  </r>
  <r>
    <x v="5"/>
    <x v="5"/>
    <s v="Agrilus planipennis"/>
    <s v="Emerald Ash Borer"/>
    <m/>
    <m/>
  </r>
  <r>
    <x v="5"/>
    <x v="5"/>
    <s v="Anoplophora chinensis"/>
    <s v="Citrus Longhorned Beetle"/>
    <m/>
    <m/>
  </r>
  <r>
    <x v="5"/>
    <x v="5"/>
    <s v="Anoplophora glabripennis"/>
    <s v="Asian Longhorned Beetle"/>
    <m/>
    <m/>
  </r>
  <r>
    <x v="5"/>
    <x v="5"/>
    <s v="Platypus quercivorus"/>
    <s v="Oak Ambrosia Beetle"/>
    <m/>
    <m/>
  </r>
  <r>
    <x v="5"/>
    <x v="5"/>
    <s v="Tetropium castaneum"/>
    <s v="Black Spruce Beetle"/>
    <m/>
    <m/>
  </r>
  <r>
    <x v="5"/>
    <x v="5"/>
    <s v="Tetropium fuscum"/>
    <s v="Brown Spruce Longhorned Beetle"/>
    <m/>
    <m/>
  </r>
  <r>
    <x v="5"/>
    <x v="5"/>
    <s v="Trypodendron domesticum"/>
    <s v="Eur. Hardwood Ambrosia Beetle"/>
    <m/>
    <m/>
  </r>
  <r>
    <x v="6"/>
    <x v="5"/>
    <s v="Anoplophora glabripennis"/>
    <s v="Asian Longhorned Beetle"/>
    <n v="11300"/>
    <n v="1698"/>
  </r>
  <r>
    <x v="6"/>
    <x v="5"/>
    <s v="Geosmithia morbida"/>
    <s v="Thousand Cankers Disease"/>
    <m/>
    <m/>
  </r>
  <r>
    <x v="6"/>
    <x v="5"/>
    <s v="Lymantria dispar asiatica"/>
    <s v="Asian Gypsy Moth"/>
    <m/>
    <m/>
  </r>
  <r>
    <x v="6"/>
    <x v="5"/>
    <s v="Sirex noctilio"/>
    <s v="Sirex Woodwasp"/>
    <m/>
    <m/>
  </r>
  <r>
    <x v="6"/>
    <x v="5"/>
    <s v="Tomicus destruens"/>
    <s v="Pine Shoot Beetle"/>
    <m/>
    <m/>
  </r>
  <r>
    <x v="6"/>
    <x v="5"/>
    <s v="Tomicus piniperda"/>
    <s v="Pine Shoot Beetle (PSB)"/>
    <m/>
    <m/>
  </r>
  <r>
    <x v="6"/>
    <x v="1"/>
    <s v="Aeolesthes sarta"/>
    <s v="Quetta Borer"/>
    <n v="11550"/>
    <n v="1733"/>
  </r>
  <r>
    <x v="6"/>
    <x v="1"/>
    <s v="Agrilus biguttatus"/>
    <s v="Oak Splendour Beetle"/>
    <m/>
    <m/>
  </r>
  <r>
    <x v="6"/>
    <x v="1"/>
    <s v="Agrilus planipennis"/>
    <s v="Emerald Ash Borer"/>
    <m/>
    <m/>
  </r>
  <r>
    <x v="6"/>
    <x v="1"/>
    <s v="Anoplophora glabripennis"/>
    <s v="Asian Longhorned Beetle"/>
    <m/>
    <m/>
  </r>
  <r>
    <x v="6"/>
    <x v="1"/>
    <s v="Callidiellum rufipenne"/>
    <s v="Japanese Cedar Longhorn Beetle"/>
    <m/>
    <m/>
  </r>
  <r>
    <x v="6"/>
    <x v="1"/>
    <s v="Epiphyas postvittana"/>
    <s v="Light Brown Apple Moth"/>
    <m/>
    <m/>
  </r>
  <r>
    <x v="6"/>
    <x v="1"/>
    <s v="Phytophthora ramorum"/>
    <s v="Ramorum Blight ; Sudden Oak Death"/>
    <m/>
    <m/>
  </r>
  <r>
    <x v="7"/>
    <x v="3"/>
    <s v="Autographa gamma"/>
    <s v="Silver Y Moth"/>
    <n v="56933"/>
    <n v="0"/>
  </r>
  <r>
    <x v="7"/>
    <x v="3"/>
    <s v="Helicoverpa armigera"/>
    <s v="Old World Bollworm"/>
    <m/>
    <m/>
  </r>
  <r>
    <x v="7"/>
    <x v="3"/>
    <s v="Peronosclerospora maydis"/>
    <s v="Java Downy Mildew"/>
    <m/>
    <m/>
  </r>
  <r>
    <x v="7"/>
    <x v="3"/>
    <s v="Peronosclerospora philippinensis"/>
    <s v="Philippine Downy Mildew"/>
    <m/>
    <m/>
  </r>
  <r>
    <x v="7"/>
    <x v="3"/>
    <s v="Thaumatotibia leucotreta"/>
    <s v="False Codling Moth"/>
    <m/>
    <m/>
  </r>
  <r>
    <x v="7"/>
    <x v="8"/>
    <s v="Helicoverpa armigera"/>
    <s v="Old World Bollworm"/>
    <n v="57032"/>
    <n v="0"/>
  </r>
  <r>
    <x v="7"/>
    <x v="8"/>
    <s v="Lissachatina fulica"/>
    <s v="Giant African Snail"/>
    <m/>
    <m/>
  </r>
  <r>
    <x v="7"/>
    <x v="8"/>
    <s v="Monacha cantiana"/>
    <s v="Hygromiid Snail"/>
    <m/>
    <m/>
  </r>
  <r>
    <x v="7"/>
    <x v="8"/>
    <s v="Oxycarenus hyalinipennis"/>
    <s v="Cotton Seed Bug"/>
    <m/>
    <m/>
  </r>
  <r>
    <x v="7"/>
    <x v="8"/>
    <s v="Spodoptera littoralis"/>
    <s v="Egyptian Cottonworm"/>
    <m/>
    <m/>
  </r>
  <r>
    <x v="7"/>
    <x v="8"/>
    <s v="Spodoptera litura"/>
    <s v="Cotton Cutworm"/>
    <m/>
    <m/>
  </r>
  <r>
    <x v="7"/>
    <x v="0"/>
    <s v="Globodera pallida"/>
    <s v="Pale Cyst Nematode"/>
    <n v="56953"/>
    <n v="0"/>
  </r>
  <r>
    <x v="7"/>
    <x v="0"/>
    <s v="Globodera rostochiensis"/>
    <s v="Golden Nematode"/>
    <m/>
    <m/>
  </r>
  <r>
    <x v="7"/>
    <x v="2"/>
    <s v="Agrilus auroguttatus"/>
    <s v="Goldspotted Oak Borer"/>
    <n v="57130"/>
    <n v="0"/>
  </r>
  <r>
    <x v="7"/>
    <x v="2"/>
    <s v="Agrilus biguttatus"/>
    <s v="Oak Splendour Beetle"/>
    <m/>
    <m/>
  </r>
  <r>
    <x v="7"/>
    <x v="2"/>
    <s v="Agrilus planipennis"/>
    <s v="Emerald Ash Borer"/>
    <m/>
    <m/>
  </r>
  <r>
    <x v="7"/>
    <x v="2"/>
    <s v="Anoplophora glabripennis"/>
    <s v="Asian Longhorned Beetle"/>
    <m/>
    <m/>
  </r>
  <r>
    <x v="7"/>
    <x v="2"/>
    <s v="Hylurgops palliatus"/>
    <s v="Lesser Spruce Shoot Beetle"/>
    <m/>
    <m/>
  </r>
  <r>
    <x v="7"/>
    <x v="2"/>
    <s v="Hylurgus ligniperda"/>
    <s v="Redhaired Pine Bark Beetle"/>
    <m/>
    <m/>
  </r>
  <r>
    <x v="7"/>
    <x v="2"/>
    <s v="Platypus quercivorus"/>
    <s v="Oak Ambrosia Beetle"/>
    <m/>
    <m/>
  </r>
  <r>
    <x v="7"/>
    <x v="2"/>
    <s v="Sirex noctilio"/>
    <s v="Sirex Woodwasp"/>
    <m/>
    <m/>
  </r>
  <r>
    <x v="7"/>
    <x v="2"/>
    <s v="Tomicus destruens"/>
    <s v="Pine Shoot Beetle"/>
    <m/>
    <m/>
  </r>
  <r>
    <x v="7"/>
    <x v="1"/>
    <s v="Bagrada hilaris"/>
    <s v="Bagrada Bug"/>
    <n v="56933"/>
    <n v="0"/>
  </r>
  <r>
    <x v="7"/>
    <x v="1"/>
    <s v="Epiphyas postvittana"/>
    <s v="Light Brown Apple Moth"/>
    <m/>
    <m/>
  </r>
  <r>
    <x v="7"/>
    <x v="1"/>
    <s v="Halyomorpha halys"/>
    <s v="Brown Marmorated Stink Bug"/>
    <m/>
    <m/>
  </r>
  <r>
    <x v="7"/>
    <x v="1"/>
    <s v="Helicoverpa armigera"/>
    <s v="Old World Bollworm"/>
    <m/>
    <m/>
  </r>
  <r>
    <x v="7"/>
    <x v="1"/>
    <s v="Lobesia botrana"/>
    <s v="European Grapevine Moth"/>
    <m/>
    <m/>
  </r>
  <r>
    <x v="7"/>
    <x v="1"/>
    <s v="Lymantria dispar"/>
    <s v="Gypsy Moth (European)"/>
    <m/>
    <m/>
  </r>
  <r>
    <x v="7"/>
    <x v="1"/>
    <s v="Lymantria mathura"/>
    <s v="Rosy Moth"/>
    <m/>
    <m/>
  </r>
  <r>
    <x v="7"/>
    <x v="1"/>
    <s v="Spodoptera littoralis"/>
    <s v="Egyptian Cottonworm"/>
    <m/>
    <m/>
  </r>
  <r>
    <x v="7"/>
    <x v="1"/>
    <s v="Spodoptera litura"/>
    <s v="Cotton Cutworm"/>
    <m/>
    <m/>
  </r>
  <r>
    <x v="8"/>
    <x v="2"/>
    <s v="Hylobius abietis"/>
    <s v="Large Pine Weevil"/>
    <n v="20000"/>
    <n v="9957"/>
  </r>
  <r>
    <x v="8"/>
    <x v="2"/>
    <s v="Hylurgops palliatus"/>
    <s v="Lesser Spruce Shoot Beetle"/>
    <m/>
    <m/>
  </r>
  <r>
    <x v="8"/>
    <x v="2"/>
    <s v="Hylurgus ligniperda"/>
    <s v="Redhaired Pine Bark Beetle"/>
    <m/>
    <m/>
  </r>
  <r>
    <x v="8"/>
    <x v="2"/>
    <s v="Ips sexdentatus"/>
    <s v="Sixtoothed Bark Beetle"/>
    <m/>
    <m/>
  </r>
  <r>
    <x v="8"/>
    <x v="2"/>
    <s v="Ips subelongatus"/>
    <s v="Scolytid Beetle"/>
    <m/>
    <m/>
  </r>
  <r>
    <x v="8"/>
    <x v="2"/>
    <s v="Ips typographus"/>
    <s v="European Spruce Bark Beetle"/>
    <m/>
    <m/>
  </r>
  <r>
    <x v="8"/>
    <x v="2"/>
    <s v="Monochamus alternatus"/>
    <s v="Japanese Pine Sawyer Beetle"/>
    <m/>
    <m/>
  </r>
  <r>
    <x v="8"/>
    <x v="2"/>
    <s v="Orthotomicus erosus"/>
    <s v="Mediterranean Pine Engraver"/>
    <m/>
    <m/>
  </r>
  <r>
    <x v="8"/>
    <x v="2"/>
    <s v="Sirex noctilio"/>
    <s v="Sirex Woodwasp"/>
    <m/>
    <m/>
  </r>
  <r>
    <x v="8"/>
    <x v="2"/>
    <s v="Tomicus destruens"/>
    <s v="Pine Shoot Beetle"/>
    <m/>
    <m/>
  </r>
  <r>
    <x v="8"/>
    <x v="2"/>
    <s v="Tomicus piniperda"/>
    <s v="Pine Shoot Beetle (PSB)"/>
    <m/>
    <m/>
  </r>
  <r>
    <x v="8"/>
    <x v="2"/>
    <s v="Tremex fuscicornis"/>
    <s v="Tremex Woodwasp"/>
    <m/>
    <m/>
  </r>
  <r>
    <x v="8"/>
    <x v="1"/>
    <s v="Aeolesthes sarta"/>
    <s v="Quetta Borer"/>
    <n v="79504"/>
    <n v="13574"/>
  </r>
  <r>
    <x v="8"/>
    <x v="1"/>
    <s v="Agrilus biguttatus"/>
    <s v="Oak Splendour Beetle"/>
    <m/>
    <m/>
  </r>
  <r>
    <x v="8"/>
    <x v="1"/>
    <s v="Alectra vogelii"/>
    <s v="Yellow Witchweed"/>
    <m/>
    <m/>
  </r>
  <r>
    <x v="8"/>
    <x v="1"/>
    <s v="Anoplophora chinensis"/>
    <s v="Citrus Longhorned Beetle"/>
    <m/>
    <m/>
  </r>
  <r>
    <x v="8"/>
    <x v="1"/>
    <s v="Anoplophora glabripennis"/>
    <s v="Asian Longhorned Beetle"/>
    <m/>
    <m/>
  </r>
  <r>
    <x v="8"/>
    <x v="1"/>
    <s v="Autographa gamma"/>
    <s v="Silver Y Moth"/>
    <m/>
    <m/>
  </r>
  <r>
    <x v="8"/>
    <x v="1"/>
    <s v="Calonectria pseudonaviculata"/>
    <s v="Boxwood Blight; Leaf and Stem Blight"/>
    <m/>
    <m/>
  </r>
  <r>
    <x v="8"/>
    <x v="1"/>
    <s v="Ceroplastes destructor"/>
    <s v="Soft Wax Scale"/>
    <m/>
    <m/>
  </r>
  <r>
    <x v="8"/>
    <x v="1"/>
    <s v="Ceroplastes japonicus"/>
    <s v="Japanese Wax Scale"/>
    <m/>
    <m/>
  </r>
  <r>
    <x v="8"/>
    <x v="1"/>
    <s v="Chalara fraxinea"/>
    <s v="Ash Dieback"/>
    <m/>
    <m/>
  </r>
  <r>
    <x v="8"/>
    <x v="1"/>
    <s v="Chlorophorus annularis"/>
    <s v="Bamboo Borer"/>
    <m/>
    <m/>
  </r>
  <r>
    <x v="8"/>
    <x v="1"/>
    <s v="Chlorophorus strobilicola"/>
    <s v="Slender-Banded Pinecone Longhorn Beetle"/>
    <m/>
    <m/>
  </r>
  <r>
    <x v="8"/>
    <x v="1"/>
    <s v="Epiphyas postvittana"/>
    <s v="Light Brown Apple Moth"/>
    <m/>
    <m/>
  </r>
  <r>
    <x v="8"/>
    <x v="1"/>
    <s v="Hylobius abietis"/>
    <s v="Large Pine Weevil"/>
    <m/>
    <m/>
  </r>
  <r>
    <x v="8"/>
    <x v="1"/>
    <s v="Hylurgops palliatus"/>
    <s v="Lesser Spruce Shoot Beetle"/>
    <m/>
    <m/>
  </r>
  <r>
    <x v="8"/>
    <x v="1"/>
    <s v="Hylurgus ligniperda"/>
    <s v="Redhaired Pine Bark Beetle"/>
    <m/>
    <m/>
  </r>
  <r>
    <x v="8"/>
    <x v="1"/>
    <s v="Ips sexdentatus"/>
    <s v="Sixtoothed Bark Beetle"/>
    <m/>
    <m/>
  </r>
  <r>
    <x v="8"/>
    <x v="1"/>
    <s v="Ips subelongatus"/>
    <s v="Scolytid Beetle"/>
    <m/>
    <m/>
  </r>
  <r>
    <x v="8"/>
    <x v="1"/>
    <s v="Ips typographus"/>
    <s v="European Spruce Bark Beetle"/>
    <m/>
    <m/>
  </r>
  <r>
    <x v="8"/>
    <x v="1"/>
    <s v="Lissachatina fulica"/>
    <s v="Giant African Snail"/>
    <m/>
    <m/>
  </r>
  <r>
    <x v="8"/>
    <x v="1"/>
    <s v="Monochamus alternatus"/>
    <s v="Japanese Pine Sawyer Beetle"/>
    <m/>
    <m/>
  </r>
  <r>
    <x v="8"/>
    <x v="1"/>
    <s v="Onopordum acaulon"/>
    <s v="Horse Thistle"/>
    <m/>
    <m/>
  </r>
  <r>
    <x v="8"/>
    <x v="1"/>
    <s v="Orthotomicus erosus"/>
    <s v="Mediterranean Pine Engraver"/>
    <m/>
    <m/>
  </r>
  <r>
    <x v="8"/>
    <x v="1"/>
    <s v="Planococcus minor"/>
    <s v="Passionvine Mealybug"/>
    <m/>
    <m/>
  </r>
  <r>
    <x v="8"/>
    <x v="1"/>
    <s v="Sirex noctilio"/>
    <s v="Sirex Woodwasp"/>
    <m/>
    <m/>
  </r>
  <r>
    <x v="8"/>
    <x v="1"/>
    <s v="Tomicus destruens"/>
    <s v="Pine Shoot Beetle"/>
    <m/>
    <m/>
  </r>
  <r>
    <x v="9"/>
    <x v="1"/>
    <s v="Aceria hibisci"/>
    <s v="Hibiscus Erineum Mite"/>
    <n v="21000"/>
    <n v="12500"/>
  </r>
  <r>
    <x v="9"/>
    <x v="1"/>
    <s v="Darna pallivitta"/>
    <s v="Nettle Caterpillar"/>
    <m/>
    <m/>
  </r>
  <r>
    <x v="9"/>
    <x v="1"/>
    <s v="Paysandisia archon"/>
    <s v="Palm Borer"/>
    <m/>
    <m/>
  </r>
  <r>
    <x v="9"/>
    <x v="1"/>
    <s v="Pericyma cruegeri"/>
    <s v="Poinciana Looper"/>
    <m/>
    <m/>
  </r>
  <r>
    <x v="9"/>
    <x v="1"/>
    <s v="Rhynchophorus ferrugineus"/>
    <s v="Red Palm Weevil"/>
    <m/>
    <m/>
  </r>
  <r>
    <x v="9"/>
    <x v="1"/>
    <s v="Toxoptera odinae"/>
    <s v="Mango Aphid"/>
    <m/>
    <m/>
  </r>
  <r>
    <x v="9"/>
    <x v="1"/>
    <s v="Tropilaelaps clareae"/>
    <s v="Laelapid Mite"/>
    <m/>
    <m/>
  </r>
  <r>
    <x v="10"/>
    <x v="9"/>
    <s v="Diabrotica speciosa"/>
    <s v="Cucurbit Beetle"/>
    <n v="10207"/>
    <n v="0"/>
  </r>
  <r>
    <x v="10"/>
    <x v="9"/>
    <s v="Ralstonia solanacearum race 3 biovar 2"/>
    <s v="Bacterial Wilt"/>
    <m/>
    <m/>
  </r>
  <r>
    <x v="10"/>
    <x v="10"/>
    <s v="Candidatus Phytoplasma cynodontis"/>
    <s v="Coconut Yellow Decline"/>
    <n v="22607"/>
    <n v="0"/>
  </r>
  <r>
    <x v="10"/>
    <x v="10"/>
    <s v="Candidatus Phytoplasma palmae 16SrlV"/>
    <s v="Lethal Yellowing of Palm"/>
    <m/>
    <m/>
  </r>
  <r>
    <x v="10"/>
    <x v="10"/>
    <s v="Cocadviroid Coconut Cadang Cadang Viroid"/>
    <s v="Coconut Cadang Cadang"/>
    <m/>
    <m/>
  </r>
  <r>
    <x v="10"/>
    <x v="10"/>
    <s v="Coconut Tinangaja Viroid"/>
    <s v="Coconut Tinangaja Disease"/>
    <m/>
    <m/>
  </r>
  <r>
    <x v="10"/>
    <x v="10"/>
    <s v="Phytoplasma"/>
    <s v="Flower Proliferation"/>
    <m/>
    <n v="0"/>
  </r>
  <r>
    <x v="10"/>
    <x v="11"/>
    <s v="Oryctes rhinoceros"/>
    <s v="Coconut Rhinoceros Beetle"/>
    <n v="55744"/>
    <m/>
  </r>
  <r>
    <x v="10"/>
    <x v="11"/>
    <s v="Raoiella indica"/>
    <s v="Red Palm Mite"/>
    <m/>
    <m/>
  </r>
  <r>
    <x v="10"/>
    <x v="11"/>
    <s v="Rhynchophorus ferrugineus"/>
    <s v="Red Palm Weevil"/>
    <m/>
    <m/>
  </r>
  <r>
    <x v="10"/>
    <x v="12"/>
    <s v="Ipomoea Crinkle Leaf Curl Virus"/>
    <s v="Ipomoea Crinkle Leaf Curl"/>
    <n v="20066"/>
    <n v="0"/>
  </r>
  <r>
    <x v="10"/>
    <x v="12"/>
    <s v="Ipomoea Yellow Vein Virus"/>
    <s v="Ipomoea Yellow Vein"/>
    <m/>
    <m/>
  </r>
  <r>
    <x v="10"/>
    <x v="12"/>
    <s v="Sweetpotato C-6 Virus"/>
    <s v="Sweetpotato C-6"/>
    <m/>
    <m/>
  </r>
  <r>
    <x v="10"/>
    <x v="12"/>
    <s v="Sweetpotato Chlorotic Fleck Virus"/>
    <s v="Sweetpotato Chlorotic Fleck"/>
    <m/>
    <m/>
  </r>
  <r>
    <x v="10"/>
    <x v="12"/>
    <s v="Sweetpotato Chlorotic Stunt Virus"/>
    <s v="Sweetpotato Chlorotic Stunt"/>
    <m/>
    <m/>
  </r>
  <r>
    <x v="10"/>
    <x v="12"/>
    <s v="Sweetpotato Feathery Mottle Virus"/>
    <s v="Sweetpotato Feathery Mottle"/>
    <m/>
    <m/>
  </r>
  <r>
    <x v="10"/>
    <x v="12"/>
    <s v="Sweetpotato Golden Vein Associated Virus"/>
    <s v="Sweetpotato Golden Vein Associated"/>
    <m/>
    <m/>
  </r>
  <r>
    <x v="10"/>
    <x v="12"/>
    <s v="Sweetpotato Latent Virus"/>
    <s v="Sweetpotato Latent"/>
    <m/>
    <m/>
  </r>
  <r>
    <x v="10"/>
    <x v="12"/>
    <s v="Sweetpotato Leaf Curl Canary Virus"/>
    <s v="Sweetpotato Leaf Curl Canary"/>
    <m/>
    <m/>
  </r>
  <r>
    <x v="10"/>
    <x v="12"/>
    <s v="Sweetpotato Leaf Curl China Virus"/>
    <s v="Sweetpotato Leaf Curl China"/>
    <m/>
    <m/>
  </r>
  <r>
    <x v="10"/>
    <x v="12"/>
    <s v="Sweetpotato Leaf Curl Georgia Virus"/>
    <s v="Sweetpotato Leaf Curl Georgia"/>
    <m/>
    <m/>
  </r>
  <r>
    <x v="10"/>
    <x v="12"/>
    <s v="Sweetpotato Leaf Curl Lanzarote Virus"/>
    <s v="Sweetpotato Leaf Curl Lanzarote"/>
    <m/>
    <m/>
  </r>
  <r>
    <x v="10"/>
    <x v="12"/>
    <s v="Sweetpotato Leaf Curl S. Carolina Virus"/>
    <s v="Sweetpotato Leaf Curl South Carolina"/>
    <m/>
    <m/>
  </r>
  <r>
    <x v="10"/>
    <x v="12"/>
    <s v="Sweetpotato Leaf Curl Spain Virus"/>
    <s v="Sweetpotato Leaf Curl Spain"/>
    <m/>
    <m/>
  </r>
  <r>
    <x v="10"/>
    <x v="12"/>
    <s v="Sweetpotato Leaf Curl Uganda Virus"/>
    <s v="Sweetpotato Leaf Curl Uganda"/>
    <m/>
    <m/>
  </r>
  <r>
    <x v="10"/>
    <x v="12"/>
    <s v="Sweetpotato Leaf Curl Virus"/>
    <s v="Sweetpotato Leaf Curl"/>
    <m/>
    <m/>
  </r>
  <r>
    <x v="10"/>
    <x v="12"/>
    <s v="Sweetpotato Mild Mottle Virus"/>
    <s v="Sweetpotato Mild Mottle"/>
    <m/>
    <m/>
  </r>
  <r>
    <x v="10"/>
    <x v="12"/>
    <s v="Sweetpotato Mild Speckling Virus"/>
    <s v="Sweetpotato Mild Speckling"/>
    <m/>
    <m/>
  </r>
  <r>
    <x v="10"/>
    <x v="12"/>
    <s v="Sweetpotato Mosaic Associated Virus"/>
    <s v="Sweetpotato Mosaic Associated"/>
    <m/>
    <m/>
  </r>
  <r>
    <x v="10"/>
    <x v="12"/>
    <s v="Sweetpotato Pakakuy Virus"/>
    <s v="Sweetpotato Pakakuy"/>
    <m/>
    <m/>
  </r>
  <r>
    <x v="10"/>
    <x v="12"/>
    <s v="Sweetpotato Symptomless Virus 1"/>
    <s v="Sweetpotato Symptomless Virus 1"/>
    <m/>
    <m/>
  </r>
  <r>
    <x v="10"/>
    <x v="12"/>
    <s v="Sweetpotato Vein Clearing Virus"/>
    <s v="Sweetpotato Vein Clearing"/>
    <m/>
    <m/>
  </r>
  <r>
    <x v="10"/>
    <x v="12"/>
    <s v="Sweetpotato Vein Mosaic Virus"/>
    <s v="Sweetpotato Vein Mosaic"/>
    <m/>
    <m/>
  </r>
  <r>
    <x v="10"/>
    <x v="12"/>
    <s v="Sweetpotato Virus 2"/>
    <s v="Sweetpotato Virus 2"/>
    <m/>
    <m/>
  </r>
  <r>
    <x v="10"/>
    <x v="12"/>
    <s v="Sweetpotato Virus C"/>
    <s v="Sweetpotato Virus C"/>
    <m/>
    <m/>
  </r>
  <r>
    <x v="10"/>
    <x v="12"/>
    <s v="Sweetpotato Virus G"/>
    <s v="Sweetpotato Virus G"/>
    <m/>
    <m/>
  </r>
  <r>
    <x v="10"/>
    <x v="12"/>
    <s v="Sweetpotato Yellow Dwarf Virus"/>
    <s v="Sweetpotato Yellow Dwarf"/>
    <m/>
    <m/>
  </r>
  <r>
    <x v="11"/>
    <x v="13"/>
    <s v="Diabrotica speciosa"/>
    <s v="Cucurbit Beetle"/>
    <n v="1412"/>
    <n v="0"/>
  </r>
  <r>
    <x v="11"/>
    <x v="13"/>
    <s v="Halyomorpha halys"/>
    <s v="Brown Marmorated Stink Bug"/>
    <m/>
    <m/>
  </r>
  <r>
    <x v="11"/>
    <x v="13"/>
    <s v="Helicoverpa armigera"/>
    <s v="Old World Bollworm"/>
    <m/>
    <m/>
  </r>
  <r>
    <x v="11"/>
    <x v="13"/>
    <s v="Megacopta cribraria"/>
    <s v="Bean Plataspid"/>
    <m/>
    <m/>
  </r>
  <r>
    <x v="12"/>
    <x v="3"/>
    <s v="Autographa gamma"/>
    <s v="Silver Y Moth"/>
    <n v="25373"/>
    <n v="0"/>
  </r>
  <r>
    <x v="12"/>
    <x v="3"/>
    <s v="Halyomorpha halys"/>
    <s v="Brown Marmorated Stink Bug"/>
    <m/>
    <m/>
  </r>
  <r>
    <x v="12"/>
    <x v="3"/>
    <s v="Ostrinia furnacalis"/>
    <s v="Asian Corn Borer"/>
    <m/>
    <m/>
  </r>
  <r>
    <x v="12"/>
    <x v="14"/>
    <s v="Autographa gamma"/>
    <s v="Silver Y Moth"/>
    <n v="28280"/>
    <n v="0"/>
  </r>
  <r>
    <x v="12"/>
    <x v="14"/>
    <s v="Diabrotica speciosa"/>
    <s v="Cucurbit Beetle"/>
    <m/>
    <m/>
  </r>
  <r>
    <x v="12"/>
    <x v="14"/>
    <s v="Heteronychus arator"/>
    <s v="Black Maize Beetle"/>
    <m/>
    <m/>
  </r>
  <r>
    <x v="12"/>
    <x v="14"/>
    <s v="Nysius huttoni"/>
    <s v="Wheat Bug"/>
    <m/>
    <m/>
  </r>
  <r>
    <x v="12"/>
    <x v="14"/>
    <s v="Spodoptera littoralis"/>
    <s v="Egyptian Cottonworm"/>
    <m/>
    <m/>
  </r>
  <r>
    <x v="12"/>
    <x v="14"/>
    <s v="Xerolenta obvia"/>
    <s v="Eastern Heath Snail"/>
    <m/>
    <m/>
  </r>
  <r>
    <x v="13"/>
    <x v="15"/>
    <s v="Agrilus auroguttatus"/>
    <s v="Goldspotted Oak Borer"/>
    <n v="24839"/>
    <n v="0"/>
  </r>
  <r>
    <x v="13"/>
    <x v="15"/>
    <s v="Agrilus biguttatus"/>
    <s v="Oak Splendour Beetle"/>
    <m/>
    <m/>
  </r>
  <r>
    <x v="13"/>
    <x v="15"/>
    <s v="Agrilus sulcicollis"/>
    <s v="Jewel Beetle"/>
    <m/>
    <m/>
  </r>
  <r>
    <x v="13"/>
    <x v="15"/>
    <s v="Archips xylosteanus"/>
    <s v="Variegated Golden Tortrix"/>
    <m/>
    <m/>
  </r>
  <r>
    <x v="13"/>
    <x v="15"/>
    <s v="Lymantria mathura"/>
    <s v="Rosy Moth"/>
    <m/>
    <m/>
  </r>
  <r>
    <x v="13"/>
    <x v="15"/>
    <s v="Platypus quercivorus"/>
    <s v="Oak Ambrosia Beetle"/>
    <m/>
    <m/>
  </r>
  <r>
    <x v="13"/>
    <x v="15"/>
    <s v="Spodoptera littoralis"/>
    <s v="Egyptian Cottonworm"/>
    <m/>
    <m/>
  </r>
  <r>
    <x v="14"/>
    <x v="3"/>
    <s v="Autographa gamma"/>
    <s v="Silver Y Moth"/>
    <n v="4606"/>
    <n v="0"/>
  </r>
  <r>
    <x v="14"/>
    <x v="3"/>
    <s v="Helicoverpa armigera"/>
    <s v="Old World Bollworm"/>
    <m/>
    <m/>
  </r>
  <r>
    <x v="14"/>
    <x v="3"/>
    <s v="Peronosclerospora maydis"/>
    <s v="Java Downy Mildew"/>
    <m/>
    <m/>
  </r>
  <r>
    <x v="14"/>
    <x v="3"/>
    <s v="Peronosclerospora philippinensis"/>
    <s v="Philippine Downy Mildew"/>
    <m/>
    <m/>
  </r>
  <r>
    <x v="14"/>
    <x v="3"/>
    <s v="Sclerophthora rayssiae var. zeae"/>
    <s v="Brown Stripe Downy Mildew"/>
    <m/>
    <m/>
  </r>
  <r>
    <x v="14"/>
    <x v="3"/>
    <s v="Spodoptera littoralis"/>
    <s v="Egyptian Cottonworm"/>
    <m/>
    <m/>
  </r>
  <r>
    <x v="14"/>
    <x v="2"/>
    <s v="Hylurgus ligniperda"/>
    <s v="Redhaired Pine Bark Beetle"/>
    <n v="4528"/>
    <n v="0"/>
  </r>
  <r>
    <x v="14"/>
    <x v="2"/>
    <s v="Ips sexdentatus"/>
    <s v="Sixtoothed Bark Beetle"/>
    <m/>
    <m/>
  </r>
  <r>
    <x v="14"/>
    <x v="2"/>
    <s v="Ips typographus"/>
    <s v="European Spruce Bark Beetle"/>
    <m/>
    <m/>
  </r>
  <r>
    <x v="14"/>
    <x v="2"/>
    <s v="Monochamus alternatus"/>
    <s v="Japanese Pine Sawyer Beetle"/>
    <m/>
    <m/>
  </r>
  <r>
    <x v="14"/>
    <x v="2"/>
    <s v="Orthotomicus erosus"/>
    <s v="Mediterranean Pine Engraver"/>
    <m/>
    <m/>
  </r>
  <r>
    <x v="14"/>
    <x v="2"/>
    <s v="Pityogenes chalcographus"/>
    <s v="Sixtoothed Spruce Bark Beetle"/>
    <m/>
    <m/>
  </r>
  <r>
    <x v="14"/>
    <x v="2"/>
    <s v="Tomicus destruens"/>
    <s v="Pine Shoot Beetle"/>
    <m/>
    <m/>
  </r>
  <r>
    <x v="14"/>
    <x v="2"/>
    <s v="Tomicus piniperda"/>
    <s v="Pine Shoot Beetle (PSB)"/>
    <m/>
    <m/>
  </r>
  <r>
    <x v="14"/>
    <x v="1"/>
    <s v="Calonectria pseudonaviculata"/>
    <s v="Boxwood Blight; Leaf and Stem Blight"/>
    <n v="18252"/>
    <n v="0"/>
  </r>
  <r>
    <x v="14"/>
    <x v="1"/>
    <s v="Helicoverpa armigera"/>
    <s v="Old World Bollworm"/>
    <m/>
    <m/>
  </r>
  <r>
    <x v="14"/>
    <x v="1"/>
    <s v="Phytophthora ramorum"/>
    <s v="Ramorum Blight ; Sudden Oak Death"/>
    <m/>
    <m/>
  </r>
  <r>
    <x v="14"/>
    <x v="15"/>
    <s v="Adoxophyes orana"/>
    <s v="Summer Fruit Tortrix Moth"/>
    <n v="5405"/>
    <n v="0"/>
  </r>
  <r>
    <x v="14"/>
    <x v="15"/>
    <s v="Agrilus auroguttatus"/>
    <s v="Goldspotted Oak Borer"/>
    <m/>
    <m/>
  </r>
  <r>
    <x v="14"/>
    <x v="15"/>
    <s v="Agrilus biguttatus"/>
    <s v="Oak Splendour Beetle"/>
    <m/>
    <m/>
  </r>
  <r>
    <x v="14"/>
    <x v="15"/>
    <s v="Archips xylosteanus"/>
    <s v="Variegated Golden Tortrix"/>
    <m/>
    <m/>
  </r>
  <r>
    <x v="14"/>
    <x v="15"/>
    <s v="Spodoptera littoralis"/>
    <s v="Egyptian Cottonworm"/>
    <m/>
    <m/>
  </r>
  <r>
    <x v="14"/>
    <x v="15"/>
    <s v="Tortrix viridana"/>
    <s v="Green Oak Tortrix"/>
    <m/>
    <m/>
  </r>
  <r>
    <x v="14"/>
    <x v="13"/>
    <s v="Adoxophyes orana"/>
    <s v="Summer Fruit Tortrix Moth"/>
    <n v="4452"/>
    <n v="0"/>
  </r>
  <r>
    <x v="14"/>
    <x v="13"/>
    <s v="Autographa gamma"/>
    <s v="Silver Y Moth"/>
    <m/>
    <m/>
  </r>
  <r>
    <x v="14"/>
    <x v="13"/>
    <s v="Chrysodeixis chalcites"/>
    <s v="Golden Twin Spot Tomato Looper"/>
    <m/>
    <m/>
  </r>
  <r>
    <x v="14"/>
    <x v="13"/>
    <s v="Helicoverpa armigera"/>
    <s v="Old World Bollworm"/>
    <m/>
    <m/>
  </r>
  <r>
    <x v="14"/>
    <x v="13"/>
    <s v="Spodoptera littoralis"/>
    <s v="Egyptian Cottonworm"/>
    <m/>
    <m/>
  </r>
  <r>
    <x v="15"/>
    <x v="15"/>
    <s v="Adoxophyes orana"/>
    <s v="Summer Fruit Tortrix Moth"/>
    <n v="43726"/>
    <n v="5171"/>
  </r>
  <r>
    <x v="15"/>
    <x v="15"/>
    <s v="Archips xylosteanus"/>
    <s v="Variegated Golden Tortrix"/>
    <m/>
    <m/>
  </r>
  <r>
    <x v="15"/>
    <x v="15"/>
    <s v="Lymantria dispar"/>
    <s v="Gypsy Moth (European)"/>
    <m/>
    <m/>
  </r>
  <r>
    <x v="15"/>
    <x v="15"/>
    <s v="Lymantria mathura"/>
    <s v="Rosy Moth"/>
    <m/>
    <m/>
  </r>
  <r>
    <x v="15"/>
    <x v="15"/>
    <s v="Thaumatotibia leucotreta"/>
    <s v="False Codling Moth"/>
    <m/>
    <m/>
  </r>
  <r>
    <x v="15"/>
    <x v="15"/>
    <s v="Tortrix viridana"/>
    <s v="Green Oak Tortrix"/>
    <m/>
    <m/>
  </r>
  <r>
    <x v="16"/>
    <x v="3"/>
    <s v="Autographa gamma"/>
    <s v="Silver Y Moth"/>
    <n v="22445"/>
    <n v="5251"/>
  </r>
  <r>
    <x v="16"/>
    <x v="3"/>
    <s v="Helicoverpa armigera"/>
    <s v="Old World Bollworm"/>
    <m/>
    <m/>
  </r>
  <r>
    <x v="16"/>
    <x v="3"/>
    <s v="Ostrinia furnacalis"/>
    <s v="Asian Corn Borer"/>
    <m/>
    <m/>
  </r>
  <r>
    <x v="16"/>
    <x v="3"/>
    <s v="Spodoptera littoralis"/>
    <s v="Egyptian Cottonworm"/>
    <m/>
    <m/>
  </r>
  <r>
    <x v="16"/>
    <x v="3"/>
    <s v="Spodoptera litura"/>
    <s v="Cotton Cutworm"/>
    <m/>
    <m/>
  </r>
  <r>
    <x v="16"/>
    <x v="3"/>
    <s v="Thaumatotibia leucotreta"/>
    <s v="False Codling Moth"/>
    <m/>
    <m/>
  </r>
  <r>
    <x v="16"/>
    <x v="5"/>
    <s v="Adelges tsugae"/>
    <s v="Hemlock Woolly Adelgid"/>
    <n v="25950"/>
    <n v="7130"/>
  </r>
  <r>
    <x v="16"/>
    <x v="5"/>
    <s v="Adoxophyes orana"/>
    <s v="Summer Fruit Tortrix Moth"/>
    <m/>
    <m/>
  </r>
  <r>
    <x v="16"/>
    <x v="5"/>
    <s v="Anoplophora glabripennis"/>
    <s v="Asian Longhorned Beetle"/>
    <m/>
    <m/>
  </r>
  <r>
    <x v="16"/>
    <x v="5"/>
    <s v="Archips xylosteanus"/>
    <s v="Variegated Golden Tortrix"/>
    <m/>
    <m/>
  </r>
  <r>
    <x v="16"/>
    <x v="5"/>
    <s v="Epiphyas postvittana"/>
    <s v="Light Brown Apple Moth"/>
    <m/>
    <m/>
  </r>
  <r>
    <x v="16"/>
    <x v="5"/>
    <s v="Lymantria mathura"/>
    <s v="Rosy Moth"/>
    <m/>
    <m/>
  </r>
  <r>
    <x v="16"/>
    <x v="5"/>
    <s v="Spodoptera littoralis"/>
    <s v="Egyptian Cottonworm"/>
    <m/>
    <m/>
  </r>
  <r>
    <x v="16"/>
    <x v="5"/>
    <s v="Thaumatotibia leucotreta"/>
    <s v="False Codling Moth"/>
    <m/>
    <m/>
  </r>
  <r>
    <x v="16"/>
    <x v="5"/>
    <s v="Thaumetopoea processionea"/>
    <s v="Oak Processionary Moth"/>
    <m/>
    <m/>
  </r>
  <r>
    <x v="16"/>
    <x v="5"/>
    <s v="Tortrix viridana"/>
    <s v="Green Oak Tortrix"/>
    <m/>
    <m/>
  </r>
  <r>
    <x v="16"/>
    <x v="14"/>
    <s v="Autographa gamma"/>
    <s v="Silver Y Moth"/>
    <n v="10339"/>
    <n v="2621"/>
  </r>
  <r>
    <x v="16"/>
    <x v="14"/>
    <s v="Helicoverpa armigera"/>
    <s v="Old World Bollworm"/>
    <m/>
    <m/>
  </r>
  <r>
    <x v="16"/>
    <x v="14"/>
    <s v="Lobesia botrana"/>
    <s v="European Grapevine Moth"/>
    <m/>
    <m/>
  </r>
  <r>
    <x v="16"/>
    <x v="14"/>
    <s v="Spodoptera littoralis"/>
    <s v="Egyptian Cottonworm"/>
    <m/>
    <m/>
  </r>
  <r>
    <x v="16"/>
    <x v="13"/>
    <s v="Adoxophyes orana"/>
    <s v="Summer Fruit Tortrix Moth"/>
    <n v="9574"/>
    <n v="2456"/>
  </r>
  <r>
    <x v="16"/>
    <x v="13"/>
    <s v="Autographa gamma"/>
    <s v="Silver Y Moth"/>
    <m/>
    <m/>
  </r>
  <r>
    <x v="16"/>
    <x v="13"/>
    <s v="Chrysodeixis chalcites"/>
    <s v="Golden Twin Spot Tomato Looper"/>
    <m/>
    <m/>
  </r>
  <r>
    <x v="16"/>
    <x v="13"/>
    <s v="Helicoverpa armigera"/>
    <s v="Old World Bollworm"/>
    <m/>
    <m/>
  </r>
  <r>
    <x v="16"/>
    <x v="13"/>
    <s v="Spodoptera littoralis"/>
    <s v="Egyptian Cottonworm"/>
    <m/>
    <m/>
  </r>
  <r>
    <x v="17"/>
    <x v="4"/>
    <s v="Hylobius abietis"/>
    <s v="Large Pine Weevil"/>
    <n v="17328"/>
    <n v="0"/>
  </r>
  <r>
    <x v="17"/>
    <x v="4"/>
    <s v="Monochamus alternatus"/>
    <s v="Japanese Pine Sawyer Beetle"/>
    <m/>
    <m/>
  </r>
  <r>
    <x v="17"/>
    <x v="4"/>
    <s v="Monochamus saltuarius"/>
    <s v="Sakhalin Pine Sawyer"/>
    <m/>
    <m/>
  </r>
  <r>
    <x v="17"/>
    <x v="4"/>
    <s v="Monochamus sutor"/>
    <s v="Small White-Marmorated Longhorned Beetle"/>
    <m/>
    <m/>
  </r>
  <r>
    <x v="17"/>
    <x v="4"/>
    <s v="Mycosphaerella gibsonii"/>
    <s v="Needle Blight of Pine"/>
    <m/>
    <m/>
  </r>
  <r>
    <x v="17"/>
    <x v="4"/>
    <s v="Panolis flammea"/>
    <s v="Pine Beauty Moth"/>
    <m/>
    <m/>
  </r>
  <r>
    <x v="17"/>
    <x v="4"/>
    <s v="Tetropium castaneum"/>
    <s v="Black Spruce Beetle"/>
    <m/>
    <m/>
  </r>
  <r>
    <x v="17"/>
    <x v="4"/>
    <s v="Tetropium fuscum"/>
    <s v="Brown Spruce Longhorned Beetle"/>
    <m/>
    <m/>
  </r>
  <r>
    <x v="17"/>
    <x v="4"/>
    <s v="Tomicus destruens"/>
    <s v="Pine Shoot Beetle"/>
    <m/>
    <m/>
  </r>
  <r>
    <x v="17"/>
    <x v="4"/>
    <s v="Tomicus piniperda"/>
    <s v="Pine Shoot Beetle (PSB)"/>
    <m/>
    <m/>
  </r>
  <r>
    <x v="18"/>
    <x v="5"/>
    <s v="Aeolesthes sarta"/>
    <s v="Quetta Borer"/>
    <n v="40910"/>
    <n v="51084"/>
  </r>
  <r>
    <x v="18"/>
    <x v="5"/>
    <s v="Agrilus auroguttatus"/>
    <s v="Goldspotted Oak Borer"/>
    <m/>
    <m/>
  </r>
  <r>
    <x v="18"/>
    <x v="5"/>
    <s v="Agrilus biguttatus"/>
    <s v="Oak Splendour Beetle"/>
    <m/>
    <m/>
  </r>
  <r>
    <x v="18"/>
    <x v="5"/>
    <s v="Agrilus planipennis"/>
    <s v="Emerald Ash Borer"/>
    <m/>
    <m/>
  </r>
  <r>
    <x v="18"/>
    <x v="5"/>
    <s v="Dendrolimus punctatus"/>
    <s v="Masson Pine Moth"/>
    <m/>
    <m/>
  </r>
  <r>
    <x v="18"/>
    <x v="5"/>
    <s v="Lymantria monacha"/>
    <s v="Nun Moth"/>
    <m/>
    <m/>
  </r>
  <r>
    <x v="18"/>
    <x v="5"/>
    <s v="Massicus raddei"/>
    <s v="Mountain Oak Longhorned Beetle"/>
    <m/>
    <m/>
  </r>
  <r>
    <x v="18"/>
    <x v="5"/>
    <s v="Monochamus alternatus"/>
    <s v="Japanese Pine Sawyer Beetle"/>
    <m/>
    <m/>
  </r>
  <r>
    <x v="18"/>
    <x v="5"/>
    <s v="Monochamus saltuarius"/>
    <s v="Sakhalin Pine Sawyer"/>
    <m/>
    <m/>
  </r>
  <r>
    <x v="18"/>
    <x v="5"/>
    <s v="Monochamus sutor"/>
    <s v="Small White-Marmorated Longhorned Beetle"/>
    <m/>
    <m/>
  </r>
  <r>
    <x v="18"/>
    <x v="5"/>
    <s v="Polygonum perfoliatum"/>
    <s v="Mile-a-minute Weed"/>
    <m/>
    <m/>
  </r>
  <r>
    <x v="18"/>
    <x v="5"/>
    <s v="Tetropium castaneum"/>
    <s v="Black Spruce Beetle"/>
    <m/>
    <m/>
  </r>
  <r>
    <x v="18"/>
    <x v="5"/>
    <s v="Tetropium fuscum"/>
    <s v="Brown Spruce Longhorned Beetle"/>
    <m/>
    <m/>
  </r>
  <r>
    <x v="18"/>
    <x v="5"/>
    <s v="Trichoferus campestris"/>
    <s v="Chinese Longhorned Beetle"/>
    <m/>
    <m/>
  </r>
  <r>
    <x v="19"/>
    <x v="0"/>
    <s v="Globodera pallida"/>
    <s v="Pale Cyst Nematode"/>
    <n v="6725"/>
    <n v="3432"/>
  </r>
  <r>
    <x v="19"/>
    <x v="0"/>
    <s v="Globodera rostochiensis"/>
    <s v="Golden Nematode"/>
    <m/>
    <m/>
  </r>
  <r>
    <x v="19"/>
    <x v="0"/>
    <s v="Heterodera cajani"/>
    <s v="Pigeonpea Cyst Nematode"/>
    <m/>
    <m/>
  </r>
  <r>
    <x v="19"/>
    <x v="0"/>
    <s v="Heterodera ciceri"/>
    <s v="Pearly Root Cyst Nematode"/>
    <m/>
    <m/>
  </r>
  <r>
    <x v="19"/>
    <x v="0"/>
    <s v="Heterodera filipjevi"/>
    <s v="Cereal Cyst Nematode"/>
    <m/>
    <m/>
  </r>
  <r>
    <x v="19"/>
    <x v="0"/>
    <s v="Heterodera glycines"/>
    <s v="Soybean Cyst Nematode (SCN)"/>
    <m/>
    <m/>
  </r>
  <r>
    <x v="19"/>
    <x v="0"/>
    <s v="Heterodera latipons"/>
    <s v="Mediterranean Cereal Cyst Nematode"/>
    <m/>
    <m/>
  </r>
  <r>
    <x v="19"/>
    <x v="0"/>
    <s v="Heterodera sacchari"/>
    <s v="Sugar Cane Cyst Nematode"/>
    <m/>
    <m/>
  </r>
  <r>
    <x v="19"/>
    <x v="0"/>
    <s v="Heterodera zeae"/>
    <s v="Corn Cyst Nematode (CCN)"/>
    <m/>
    <m/>
  </r>
  <r>
    <x v="19"/>
    <x v="0"/>
    <s v="Punctodera chalcoensis"/>
    <s v="Mexican Corn Cyst Nematode"/>
    <m/>
    <m/>
  </r>
  <r>
    <x v="19"/>
    <x v="2"/>
    <s v="Anoplophora chinensis"/>
    <s v="Citrus Longhorned Beetle"/>
    <n v="20181"/>
    <n v="6028"/>
  </r>
  <r>
    <x v="19"/>
    <x v="2"/>
    <s v="Anoplophora glabripennis"/>
    <s v="Asian Longhorned Beetle"/>
    <m/>
    <m/>
  </r>
  <r>
    <x v="19"/>
    <x v="2"/>
    <s v="Hylurgops palliatus"/>
    <s v="Lesser Spruce Shoot Beetle"/>
    <m/>
    <m/>
  </r>
  <r>
    <x v="19"/>
    <x v="2"/>
    <s v="Hylurgus ligniperda"/>
    <s v="Redhaired Pine Bark Beetle"/>
    <m/>
    <m/>
  </r>
  <r>
    <x v="19"/>
    <x v="2"/>
    <s v="Ips sexdentatus"/>
    <s v="Sixtoothed Bark Beetle"/>
    <m/>
    <m/>
  </r>
  <r>
    <x v="19"/>
    <x v="2"/>
    <s v="Ips typographus"/>
    <s v="European Spruce Bark Beetle"/>
    <m/>
    <m/>
  </r>
  <r>
    <x v="19"/>
    <x v="2"/>
    <s v="Orthotomicus erosus"/>
    <s v="Mediterranean Pine Engraver"/>
    <m/>
    <m/>
  </r>
  <r>
    <x v="19"/>
    <x v="2"/>
    <s v="Pityogenes chalcographus"/>
    <s v="Sixtoothed Spruce Bark Beetle"/>
    <m/>
    <m/>
  </r>
  <r>
    <x v="19"/>
    <x v="2"/>
    <s v="Sirex noctilio"/>
    <s v="Sirex Woodwasp"/>
    <m/>
    <m/>
  </r>
  <r>
    <x v="20"/>
    <x v="4"/>
    <s v="Dendrolimus sibiricus"/>
    <s v="Siberian Silk Moth"/>
    <n v="15399"/>
    <n v="0"/>
  </r>
  <r>
    <x v="20"/>
    <x v="4"/>
    <s v="Panolis flammea"/>
    <s v="Pine Beauty Moth"/>
    <m/>
    <m/>
  </r>
  <r>
    <x v="20"/>
    <x v="4"/>
    <s v="Tetropium fuscum"/>
    <s v="Brown Spruce Longhorned Beetle"/>
    <m/>
    <m/>
  </r>
  <r>
    <x v="20"/>
    <x v="16"/>
    <s v="Adoxophyes orana"/>
    <s v="Summer Fruit Tortrix Moth"/>
    <n v="9192"/>
    <n v="8177"/>
  </r>
  <r>
    <x v="20"/>
    <x v="16"/>
    <s v="Candidatus Phytoplasma mali 16SrX"/>
    <s v="Apple Proliferation (AP)"/>
    <m/>
    <m/>
  </r>
  <r>
    <x v="20"/>
    <x v="16"/>
    <s v="Monilia polystroma"/>
    <s v="Asiatic Brown Rot"/>
    <m/>
    <m/>
  </r>
  <r>
    <x v="20"/>
    <x v="16"/>
    <s v="Spodoptera littoralis"/>
    <s v="Egyptian Cottonworm"/>
    <m/>
    <m/>
  </r>
  <r>
    <x v="20"/>
    <x v="16"/>
    <s v="Spodoptera litura"/>
    <s v="Cotton Cutworm"/>
    <m/>
    <m/>
  </r>
  <r>
    <x v="20"/>
    <x v="7"/>
    <s v="Helicoverpa armigera"/>
    <s v="Old World Bollworm"/>
    <n v="9034"/>
    <n v="0"/>
  </r>
  <r>
    <x v="20"/>
    <x v="7"/>
    <s v="Spodoptera littoralis"/>
    <s v="Egyptian Cottonworm"/>
    <m/>
    <m/>
  </r>
  <r>
    <x v="20"/>
    <x v="7"/>
    <s v="Spodoptera litura"/>
    <s v="Cotton Cutworm"/>
    <m/>
    <m/>
  </r>
  <r>
    <x v="20"/>
    <x v="7"/>
    <s v="Thaumatotibia leucotreta"/>
    <s v="False Codling Moth"/>
    <m/>
    <m/>
  </r>
  <r>
    <x v="20"/>
    <x v="7"/>
    <s v="Tuta absoluta"/>
    <s v="Tomato Leaf Miner"/>
    <m/>
    <m/>
  </r>
  <r>
    <x v="21"/>
    <x v="5"/>
    <s v="Adoxophyes orana"/>
    <s v="Summer Fruit Tortrix Moth"/>
    <n v="73500"/>
    <n v="0"/>
  </r>
  <r>
    <x v="21"/>
    <x v="5"/>
    <s v="Dendrolimus pini"/>
    <s v="Pine-tree Lappet"/>
    <m/>
    <m/>
  </r>
  <r>
    <x v="21"/>
    <x v="5"/>
    <s v="Dendrolimus sibiricus"/>
    <s v="Siberian Silk Moth"/>
    <m/>
    <m/>
  </r>
  <r>
    <x v="21"/>
    <x v="5"/>
    <s v="Epiphyas postvittana"/>
    <s v="Light Brown Apple Moth"/>
    <m/>
    <m/>
  </r>
  <r>
    <x v="21"/>
    <x v="5"/>
    <s v="Hylobius abietis"/>
    <s v="Large Pine Weevil"/>
    <m/>
    <m/>
  </r>
  <r>
    <x v="21"/>
    <x v="5"/>
    <s v="Hylurgops palliatus"/>
    <s v="Lesser Spruce Shoot Beetle"/>
    <m/>
    <m/>
  </r>
  <r>
    <x v="21"/>
    <x v="5"/>
    <s v="Hylurgus ligniperda"/>
    <s v="Redhaired Pine Bark Beetle"/>
    <m/>
    <m/>
  </r>
  <r>
    <x v="21"/>
    <x v="5"/>
    <s v="Ips sexdentatus"/>
    <s v="Sixtoothed Bark Beetle"/>
    <m/>
    <m/>
  </r>
  <r>
    <x v="21"/>
    <x v="5"/>
    <s v="Ips typographus"/>
    <s v="European Spruce Bark Beetle"/>
    <m/>
    <m/>
  </r>
  <r>
    <x v="21"/>
    <x v="5"/>
    <s v="Lymantria mathura"/>
    <s v="Rosy Moth"/>
    <m/>
    <m/>
  </r>
  <r>
    <x v="21"/>
    <x v="5"/>
    <s v="Lymantria monacha"/>
    <s v="Nun Moth"/>
    <m/>
    <m/>
  </r>
  <r>
    <x v="21"/>
    <x v="5"/>
    <s v="Monochamus alternatus"/>
    <s v="Japanese Pine Sawyer Beetle"/>
    <m/>
    <m/>
  </r>
  <r>
    <x v="21"/>
    <x v="5"/>
    <s v="Orthotomicus erosus"/>
    <s v="Mediterranean Pine Engraver"/>
    <m/>
    <m/>
  </r>
  <r>
    <x v="21"/>
    <x v="5"/>
    <s v="Pityogenes chalcographus"/>
    <s v="Sixtoothed Spruce Bark Beetle"/>
    <m/>
    <m/>
  </r>
  <r>
    <x v="21"/>
    <x v="5"/>
    <s v="Platypus quercivorus"/>
    <s v="Oak Ambrosia Beetle"/>
    <m/>
    <m/>
  </r>
  <r>
    <x v="21"/>
    <x v="5"/>
    <s v="Spodoptera littoralis"/>
    <s v="Egyptian Cottonworm"/>
    <m/>
    <m/>
  </r>
  <r>
    <x v="21"/>
    <x v="5"/>
    <s v="Tetropium castaneum"/>
    <s v="Black Spruce Beetle"/>
    <m/>
    <m/>
  </r>
  <r>
    <x v="21"/>
    <x v="5"/>
    <s v="Tetropium fuscum"/>
    <s v="Brown Spruce Longhorned Beetle"/>
    <m/>
    <m/>
  </r>
  <r>
    <x v="21"/>
    <x v="5"/>
    <s v="Thaumatotibia leucotreta"/>
    <s v="False Codling Moth"/>
    <m/>
    <m/>
  </r>
  <r>
    <x v="21"/>
    <x v="5"/>
    <s v="Thaumetopoea processionea"/>
    <s v="Oak Processionary Moth"/>
    <m/>
    <m/>
  </r>
  <r>
    <x v="21"/>
    <x v="5"/>
    <s v="Tomicus destruens"/>
    <s v="Pine Shoot Beetle"/>
    <m/>
    <m/>
  </r>
  <r>
    <x v="21"/>
    <x v="5"/>
    <s v="Tortrix viridana"/>
    <s v="Green Oak Tortrix"/>
    <m/>
    <m/>
  </r>
  <r>
    <x v="21"/>
    <x v="5"/>
    <s v="Trypodendron domesticum"/>
    <s v="Eur. Hardwood Ambrosia Beetle"/>
    <m/>
    <m/>
  </r>
  <r>
    <x v="22"/>
    <x v="3"/>
    <s v="Diabrotica speciosa"/>
    <s v="Cucurbit Beetle"/>
    <n v="35250"/>
    <n v="0"/>
  </r>
  <r>
    <x v="22"/>
    <x v="3"/>
    <s v="Halyomorpha halys"/>
    <s v="Brown Marmorated Stink Bug"/>
    <m/>
    <m/>
  </r>
  <r>
    <x v="22"/>
    <x v="3"/>
    <s v="Harpophora maydis"/>
    <s v="Late Wilt of Corn"/>
    <m/>
    <m/>
  </r>
  <r>
    <x v="22"/>
    <x v="3"/>
    <s v="Helicoverpa armigera"/>
    <s v="Old World Bollworm"/>
    <m/>
    <m/>
  </r>
  <r>
    <x v="22"/>
    <x v="3"/>
    <s v="Spodoptera littoralis"/>
    <s v="Egyptian Cottonworm"/>
    <m/>
    <m/>
  </r>
  <r>
    <x v="23"/>
    <x v="5"/>
    <s v="Hylobius abietis"/>
    <s v="Large Pine Weevil"/>
    <n v="34642"/>
    <n v="0"/>
  </r>
  <r>
    <x v="23"/>
    <x v="5"/>
    <s v="Hylurgus ligniperda"/>
    <s v="Redhaired Pine Bark Beetle"/>
    <m/>
    <m/>
  </r>
  <r>
    <x v="23"/>
    <x v="5"/>
    <s v="Platypus quercivorus"/>
    <s v="Oak Ambrosia Beetle"/>
    <m/>
    <m/>
  </r>
  <r>
    <x v="23"/>
    <x v="5"/>
    <s v="Scolytus intricatus"/>
    <s v="European Oak Bark Beetle"/>
    <m/>
    <m/>
  </r>
  <r>
    <x v="24"/>
    <x v="8"/>
    <s v="Commelina benghalensis"/>
    <s v="Tropical Spiderwort; Benghal Dayflower"/>
    <n v="2000"/>
    <n v="0"/>
  </r>
  <r>
    <x v="24"/>
    <x v="8"/>
    <s v="Lissachatina fulica"/>
    <s v="Giant African Snail"/>
    <m/>
    <m/>
  </r>
  <r>
    <x v="24"/>
    <x v="8"/>
    <s v="Maconellicoccus hirsutus"/>
    <s v="Hibiscus (Pink) Mealybug"/>
    <m/>
    <m/>
  </r>
  <r>
    <x v="24"/>
    <x v="8"/>
    <s v="Oxycarenus hyalinipennis"/>
    <s v="Cotton Seed Bug"/>
    <m/>
    <m/>
  </r>
  <r>
    <x v="24"/>
    <x v="2"/>
    <s v="Agrilus planipennis"/>
    <s v="Emerald Ash Borer"/>
    <n v="17050"/>
    <n v="0"/>
  </r>
  <r>
    <x v="24"/>
    <x v="2"/>
    <s v="Anoplophora glabripennis"/>
    <s v="Asian Longhorned Beetle"/>
    <m/>
    <m/>
  </r>
  <r>
    <x v="24"/>
    <x v="2"/>
    <s v="Hylurgus ligniperda"/>
    <s v="Redhaired Pine Bark Beetle"/>
    <m/>
    <m/>
  </r>
  <r>
    <x v="24"/>
    <x v="2"/>
    <s v="Ips sexdentatus"/>
    <s v="Sixtoothed Bark Beetle"/>
    <m/>
    <m/>
  </r>
  <r>
    <x v="24"/>
    <x v="2"/>
    <s v="Ips typographus"/>
    <s v="European Spruce Bark Beetle"/>
    <m/>
    <m/>
  </r>
  <r>
    <x v="24"/>
    <x v="2"/>
    <s v="Monochamus alternatus"/>
    <s v="Japanese Pine Sawyer Beetle"/>
    <m/>
    <m/>
  </r>
  <r>
    <x v="24"/>
    <x v="2"/>
    <s v="Orthotomicus erosus"/>
    <s v="Mediterranean Pine Engraver"/>
    <m/>
    <m/>
  </r>
  <r>
    <x v="24"/>
    <x v="2"/>
    <s v="Sirex noctilio"/>
    <s v="Sirex Woodwasp"/>
    <m/>
    <m/>
  </r>
  <r>
    <x v="24"/>
    <x v="2"/>
    <s v="Tomicus destruens"/>
    <s v="Pine Shoot Beetle"/>
    <m/>
    <m/>
  </r>
  <r>
    <x v="24"/>
    <x v="17"/>
    <s v="Gibberella fujikuroi"/>
    <s v="Fusarium Root Rot"/>
    <n v="5350"/>
    <n v="0"/>
  </r>
  <r>
    <x v="24"/>
    <x v="17"/>
    <s v="Gymnocoronis spilanthoides"/>
    <s v="Senegal Tea Plant"/>
    <m/>
    <m/>
  </r>
  <r>
    <x v="24"/>
    <x v="17"/>
    <s v="Hydrellia wirthi"/>
    <s v="South American Rice Miner"/>
    <m/>
    <m/>
  </r>
  <r>
    <x v="24"/>
    <x v="17"/>
    <s v="Lissachatina fulica"/>
    <s v="Giant African Snail"/>
    <m/>
    <m/>
  </r>
  <r>
    <x v="24"/>
    <x v="17"/>
    <s v="Pomacea sp./spp."/>
    <s v="Ampullariid Snail"/>
    <m/>
    <m/>
  </r>
  <r>
    <x v="24"/>
    <x v="17"/>
    <s v="Xanthomonas oryzae pv. oryzae"/>
    <s v="Bacterial Blight"/>
    <m/>
    <m/>
  </r>
  <r>
    <x v="24"/>
    <x v="17"/>
    <s v="Xanthomonas oryzae pv. oryzicola"/>
    <s v="Bacterial Leaf Streak"/>
    <m/>
    <m/>
  </r>
  <r>
    <x v="24"/>
    <x v="13"/>
    <s v="Alectra vogelii"/>
    <s v="Yellow Witchweed"/>
    <n v="5000"/>
    <n v="0"/>
  </r>
  <r>
    <x v="24"/>
    <x v="13"/>
    <s v="Cernuella virgata"/>
    <s v="Striped Snail"/>
    <m/>
    <m/>
  </r>
  <r>
    <x v="24"/>
    <x v="13"/>
    <s v="Commelina benghalensis"/>
    <s v="Tropical Spiderwort; Benghal Dayflower"/>
    <m/>
    <m/>
  </r>
  <r>
    <x v="24"/>
    <x v="13"/>
    <s v="Diabrotica speciosa"/>
    <s v="Cucurbit Beetle"/>
    <m/>
    <m/>
  </r>
  <r>
    <x v="24"/>
    <x v="13"/>
    <s v="Leguminivora glycinivorella"/>
    <s v="Soybean Pod Borer"/>
    <m/>
    <m/>
  </r>
  <r>
    <x v="24"/>
    <x v="13"/>
    <s v="Maconellicoccus hirsutus"/>
    <s v="Hibiscus (Pink) Mealybug"/>
    <m/>
    <m/>
  </r>
  <r>
    <x v="25"/>
    <x v="5"/>
    <s v="Dendrolimus pini"/>
    <s v="Pine-tree Lappet"/>
    <n v="7196"/>
    <n v="4188"/>
  </r>
  <r>
    <x v="25"/>
    <x v="5"/>
    <s v="Dendrolimus punctatus"/>
    <s v="Masson Pine Moth"/>
    <m/>
    <m/>
  </r>
  <r>
    <x v="25"/>
    <x v="5"/>
    <s v="Lymantria mathura"/>
    <s v="Rosy Moth"/>
    <m/>
    <m/>
  </r>
  <r>
    <x v="25"/>
    <x v="5"/>
    <s v="Panolis flammea"/>
    <s v="Pine Beauty Moth"/>
    <m/>
    <m/>
  </r>
  <r>
    <x v="25"/>
    <x v="9"/>
    <s v="Chilo suppressalis"/>
    <s v="Asiatic Rice Borer"/>
    <n v="49058"/>
    <n v="7997"/>
  </r>
  <r>
    <x v="25"/>
    <x v="9"/>
    <s v="Diabrotica speciosa"/>
    <s v="Cucurbit Beetle"/>
    <m/>
    <m/>
  </r>
  <r>
    <x v="25"/>
    <x v="9"/>
    <s v="Ditylenchus dipsaci"/>
    <s v="Stem and Bulb Nematode"/>
    <m/>
    <m/>
  </r>
  <r>
    <x v="25"/>
    <x v="9"/>
    <s v="Halyomorpha halys"/>
    <s v="Brown Marmorated Stink Bug"/>
    <m/>
    <m/>
  </r>
  <r>
    <x v="25"/>
    <x v="9"/>
    <s v="Helicoverpa armigera"/>
    <s v="Old World Bollworm"/>
    <m/>
    <m/>
  </r>
  <r>
    <x v="25"/>
    <x v="9"/>
    <s v="Heterodera cajani"/>
    <s v="Pigeonpea Cyst Nematode"/>
    <m/>
    <m/>
  </r>
  <r>
    <x v="25"/>
    <x v="9"/>
    <s v="Heterodera filipjevi"/>
    <s v="Cereal Cyst Nematode"/>
    <m/>
    <m/>
  </r>
  <r>
    <x v="25"/>
    <x v="9"/>
    <s v="Heterodera latipons"/>
    <s v="Mediterranean Cereal Cyst Nematode"/>
    <m/>
    <m/>
  </r>
  <r>
    <x v="25"/>
    <x v="9"/>
    <s v="Nysius huttoni"/>
    <s v="Wheat Bug"/>
    <m/>
    <m/>
  </r>
  <r>
    <x v="25"/>
    <x v="9"/>
    <s v="Phakopsora pachyrhizi"/>
    <s v="Australasian Soybean Rust"/>
    <m/>
    <m/>
  </r>
  <r>
    <x v="25"/>
    <x v="9"/>
    <s v="Spodoptera littoralis"/>
    <s v="Egyptian Cottonworm"/>
    <m/>
    <m/>
  </r>
  <r>
    <x v="26"/>
    <x v="2"/>
    <s v="Agrilus biguttatus"/>
    <s v="Oak Splendour Beetle"/>
    <n v="22788"/>
    <n v="1822"/>
  </r>
  <r>
    <x v="26"/>
    <x v="2"/>
    <s v="Agrilus planipennis"/>
    <s v="Emerald Ash Borer"/>
    <m/>
    <m/>
  </r>
  <r>
    <x v="26"/>
    <x v="2"/>
    <s v="Hylurgus ligniperda"/>
    <s v="Redhaired Pine Bark Beetle"/>
    <m/>
    <m/>
  </r>
  <r>
    <x v="26"/>
    <x v="2"/>
    <s v="Ips sexdentatus"/>
    <s v="Sixtoothed Bark Beetle"/>
    <m/>
    <m/>
  </r>
  <r>
    <x v="26"/>
    <x v="2"/>
    <s v="Ips typographus"/>
    <s v="European Spruce Bark Beetle"/>
    <m/>
    <m/>
  </r>
  <r>
    <x v="26"/>
    <x v="2"/>
    <s v="Orthotomicus erosus"/>
    <s v="Mediterranean Pine Engraver"/>
    <m/>
    <m/>
  </r>
  <r>
    <x v="26"/>
    <x v="2"/>
    <s v="Platypus quercivorus"/>
    <s v="Oak Ambrosia Beetle"/>
    <m/>
    <m/>
  </r>
  <r>
    <x v="26"/>
    <x v="2"/>
    <s v="Sirex noctilio"/>
    <s v="Sirex Woodwasp"/>
    <m/>
    <m/>
  </r>
  <r>
    <x v="26"/>
    <x v="1"/>
    <s v="Adoxophyes orana"/>
    <s v="Summer Fruit Tortrix Moth"/>
    <n v="2210"/>
    <n v="292"/>
  </r>
  <r>
    <x v="26"/>
    <x v="1"/>
    <s v="Archips xylosteanus"/>
    <s v="Variegated Golden Tortrix"/>
    <m/>
    <m/>
  </r>
  <r>
    <x v="26"/>
    <x v="1"/>
    <s v="Epiphyas postvittana"/>
    <s v="Light Brown Apple Moth"/>
    <m/>
    <m/>
  </r>
  <r>
    <x v="26"/>
    <x v="1"/>
    <s v="Thaumatotibia leucotreta"/>
    <s v="False Codling Moth"/>
    <m/>
    <m/>
  </r>
  <r>
    <x v="26"/>
    <x v="1"/>
    <s v="Thaumetopoea processionea"/>
    <s v="Oak Processionary Moth"/>
    <m/>
    <m/>
  </r>
  <r>
    <x v="26"/>
    <x v="1"/>
    <s v="Tortrix viridana"/>
    <s v="Green Oak Tortrix"/>
    <m/>
    <m/>
  </r>
  <r>
    <x v="27"/>
    <x v="0"/>
    <s v="Globodera pallida"/>
    <s v="Pale Cyst Nematode"/>
    <n v="7560"/>
    <n v="0"/>
  </r>
  <r>
    <x v="27"/>
    <x v="0"/>
    <s v="Globodera rostochiensis"/>
    <s v="Golden Nematode"/>
    <m/>
    <m/>
  </r>
  <r>
    <x v="27"/>
    <x v="0"/>
    <s v="Heterodera cajani"/>
    <s v="Pigeonpea Cyst Nematode"/>
    <m/>
    <m/>
  </r>
  <r>
    <x v="27"/>
    <x v="0"/>
    <s v="Heterodera ciceri"/>
    <s v="Pearly Root Cyst Nematode"/>
    <m/>
    <m/>
  </r>
  <r>
    <x v="27"/>
    <x v="0"/>
    <s v="Heterodera glycines"/>
    <s v="Soybean Cyst Nematode (SCN)"/>
    <m/>
    <m/>
  </r>
  <r>
    <x v="27"/>
    <x v="0"/>
    <s v="Heterodera goettingiana"/>
    <s v="Pea Cyst Nematode"/>
    <m/>
    <m/>
  </r>
  <r>
    <x v="27"/>
    <x v="2"/>
    <s v="Hylurgops palliatus"/>
    <s v="Lesser Spruce Shoot Beetle"/>
    <n v="13825"/>
    <n v="0"/>
  </r>
  <r>
    <x v="27"/>
    <x v="2"/>
    <s v="Hylurgus ligniperda"/>
    <s v="Redhaired Pine Bark Beetle"/>
    <m/>
    <m/>
  </r>
  <r>
    <x v="27"/>
    <x v="2"/>
    <s v="Ips sexdentatus"/>
    <s v="Sixtoothed Bark Beetle"/>
    <m/>
    <m/>
  </r>
  <r>
    <x v="27"/>
    <x v="2"/>
    <s v="Ips typographus"/>
    <s v="European Spruce Bark Beetle"/>
    <m/>
    <m/>
  </r>
  <r>
    <x v="27"/>
    <x v="2"/>
    <s v="Monochamus alternatus"/>
    <s v="Japanese Pine Sawyer Beetle"/>
    <m/>
    <m/>
  </r>
  <r>
    <x v="27"/>
    <x v="2"/>
    <s v="Orthotomicus erosus"/>
    <s v="Mediterranean Pine Engraver"/>
    <m/>
    <m/>
  </r>
  <r>
    <x v="27"/>
    <x v="2"/>
    <s v="Pityogenes chalcographus"/>
    <s v="Sixtoothed Spruce Bark Beetle"/>
    <m/>
    <m/>
  </r>
  <r>
    <x v="27"/>
    <x v="2"/>
    <s v="Sirex noctilio"/>
    <s v="Sirex Woodwasp"/>
    <m/>
    <m/>
  </r>
  <r>
    <x v="27"/>
    <x v="2"/>
    <s v="Tomicus destruens"/>
    <s v="Pine Shoot Beetle"/>
    <m/>
    <m/>
  </r>
  <r>
    <x v="27"/>
    <x v="2"/>
    <s v="Tomicus piniperda"/>
    <s v="Pine Shoot Beetle (PSB)"/>
    <m/>
    <m/>
  </r>
  <r>
    <x v="27"/>
    <x v="2"/>
    <s v="Trypodendron domesticum"/>
    <s v="Eur. Hardwood Ambrosia Beetle"/>
    <m/>
    <m/>
  </r>
  <r>
    <x v="27"/>
    <x v="2"/>
    <s v="Xyleborus glabratus"/>
    <s v="Redbay Ambrosia Beetle"/>
    <m/>
    <m/>
  </r>
  <r>
    <x v="27"/>
    <x v="14"/>
    <s v="Helicoverpa armigera"/>
    <s v="Old World Bollworm"/>
    <n v="14450"/>
    <n v="0"/>
  </r>
  <r>
    <x v="27"/>
    <x v="14"/>
    <s v="Heterodera filipjevi"/>
    <s v="Cereal Cyst Nematode"/>
    <m/>
    <m/>
  </r>
  <r>
    <x v="27"/>
    <x v="14"/>
    <s v="Heterodera latipons"/>
    <s v="Mediterranean Cereal Cyst Nematode"/>
    <m/>
    <m/>
  </r>
  <r>
    <x v="27"/>
    <x v="14"/>
    <s v="Meloidogyne artiellia"/>
    <s v="British Root-knot Nematode"/>
    <m/>
    <m/>
  </r>
  <r>
    <x v="27"/>
    <x v="14"/>
    <s v="Meloidogyne fallax"/>
    <s v="False Columbia Root-knot Nematode"/>
    <m/>
    <m/>
  </r>
  <r>
    <x v="27"/>
    <x v="14"/>
    <s v="Oulema melanopus"/>
    <s v="Cereal Leaf Beetle (CLB)"/>
    <m/>
    <m/>
  </r>
  <r>
    <x v="27"/>
    <x v="14"/>
    <s v="Puccinia graminis"/>
    <s v="Stem Rust; Black Rot"/>
    <m/>
    <m/>
  </r>
  <r>
    <x v="27"/>
    <x v="14"/>
    <s v="Spodoptera littoralis"/>
    <s v="Egyptian Cottonworm"/>
    <m/>
    <m/>
  </r>
  <r>
    <x v="27"/>
    <x v="14"/>
    <s v="Tilletia controversa"/>
    <s v="Dwarf Bunt"/>
    <m/>
    <m/>
  </r>
  <r>
    <x v="27"/>
    <x v="14"/>
    <s v="Urocystis agropyri"/>
    <s v="Flag Smut"/>
    <m/>
    <m/>
  </r>
  <r>
    <x v="28"/>
    <x v="4"/>
    <s v="Cronartium flaccidum"/>
    <s v="Scots Pine Blister Rust"/>
    <n v="23419"/>
    <n v="0"/>
  </r>
  <r>
    <x v="28"/>
    <x v="4"/>
    <s v="Dendroctonus micans"/>
    <s v="Great Spruce Bark Beetle"/>
    <m/>
    <m/>
  </r>
  <r>
    <x v="28"/>
    <x v="4"/>
    <s v="Dendroctonus ponderosae"/>
    <s v="Mountain Pine Beetle (MPB)"/>
    <m/>
    <m/>
  </r>
  <r>
    <x v="28"/>
    <x v="4"/>
    <s v="Hylobius abietis"/>
    <s v="Large Pine Weevil"/>
    <m/>
    <m/>
  </r>
  <r>
    <x v="28"/>
    <x v="4"/>
    <s v="Lymantria mathura"/>
    <s v="Rosy Moth"/>
    <m/>
    <m/>
  </r>
  <r>
    <x v="28"/>
    <x v="4"/>
    <s v="Monochamus saltuarius"/>
    <s v="Sakhalin Pine Sawyer"/>
    <m/>
    <m/>
  </r>
  <r>
    <x v="28"/>
    <x v="4"/>
    <s v="Monochamus sutor"/>
    <s v="Small White-Marmorated Longhorned Beetle"/>
    <m/>
    <m/>
  </r>
  <r>
    <x v="28"/>
    <x v="4"/>
    <s v="Mycosphaerella gibsonii"/>
    <s v="Needle Blight of Pine"/>
    <m/>
    <m/>
  </r>
  <r>
    <x v="28"/>
    <x v="4"/>
    <s v="Panolis flammea"/>
    <s v="Pine Beauty Moth"/>
    <m/>
    <m/>
  </r>
  <r>
    <x v="28"/>
    <x v="4"/>
    <s v="Tomicus destruens"/>
    <s v="Pine Shoot Beetle"/>
    <m/>
    <m/>
  </r>
  <r>
    <x v="29"/>
    <x v="2"/>
    <s v="Hylurgus ligniperda"/>
    <s v="Redhaired Pine Bark Beetle"/>
    <n v="11870"/>
    <n v="0"/>
  </r>
  <r>
    <x v="29"/>
    <x v="2"/>
    <s v="Ips typographus"/>
    <s v="European Spruce Bark Beetle"/>
    <m/>
    <m/>
  </r>
  <r>
    <x v="29"/>
    <x v="2"/>
    <s v="Monochamus alternatus"/>
    <s v="Japanese Pine Sawyer Beetle"/>
    <m/>
    <m/>
  </r>
  <r>
    <x v="29"/>
    <x v="2"/>
    <s v="Tetropium fuscum"/>
    <s v="Brown Spruce Longhorned Beetle"/>
    <m/>
    <m/>
  </r>
  <r>
    <x v="29"/>
    <x v="1"/>
    <s v="Agrilus biguttatus"/>
    <s v="Oak Splendour Beetle"/>
    <n v="7383"/>
    <n v="0"/>
  </r>
  <r>
    <x v="29"/>
    <x v="1"/>
    <s v="Agrilus planipennis"/>
    <s v="Emerald Ash Borer"/>
    <m/>
    <m/>
  </r>
  <r>
    <x v="29"/>
    <x v="1"/>
    <s v="Anoplophora chinensis"/>
    <s v="Citrus Longhorned Beetle"/>
    <m/>
    <m/>
  </r>
  <r>
    <x v="29"/>
    <x v="1"/>
    <s v="Anoplophora glabripennis"/>
    <s v="Asian Longhorned Beetle"/>
    <m/>
    <m/>
  </r>
  <r>
    <x v="29"/>
    <x v="1"/>
    <s v="Calonectria pseudonaviculata"/>
    <s v="Boxwood Blight; Leaf and Stem Blight"/>
    <m/>
    <m/>
  </r>
  <r>
    <x v="29"/>
    <x v="1"/>
    <s v="Epiphyas postvittana"/>
    <s v="Light Brown Apple Moth"/>
    <m/>
    <m/>
  </r>
  <r>
    <x v="29"/>
    <x v="1"/>
    <s v="Monochamus sutor"/>
    <s v="Small White-Marmorated Longhorned Beetle"/>
    <m/>
    <m/>
  </r>
  <r>
    <x v="29"/>
    <x v="1"/>
    <s v="Phytophthora infestans"/>
    <s v="Late Blight"/>
    <m/>
    <m/>
  </r>
  <r>
    <x v="29"/>
    <x v="1"/>
    <s v="Scolytus intricatus"/>
    <s v="European Oak Bark Beetle"/>
    <m/>
    <m/>
  </r>
  <r>
    <x v="29"/>
    <x v="1"/>
    <s v="Tremex fuscicornis"/>
    <s v="Tremex Woodwasp"/>
    <m/>
    <m/>
  </r>
  <r>
    <x v="30"/>
    <x v="14"/>
    <s v="Cernuella virgata"/>
    <s v="Striped Snail"/>
    <n v="13169"/>
    <n v="1183"/>
  </r>
  <r>
    <x v="30"/>
    <x v="14"/>
    <s v="Copitarsia sp./spp."/>
    <s v="Noctuid Moth"/>
    <m/>
    <m/>
  </r>
  <r>
    <x v="30"/>
    <x v="14"/>
    <s v="Lobesia botrana"/>
    <s v="European Grapevine Moth"/>
    <m/>
    <m/>
  </r>
  <r>
    <x v="30"/>
    <x v="14"/>
    <s v="Peronosclerospora philippinensis"/>
    <s v="Philippine Downy Mildew"/>
    <m/>
    <m/>
  </r>
  <r>
    <x v="31"/>
    <x v="1"/>
    <s v="Agrilus biguttatus"/>
    <s v="Oak Splendour Beetle"/>
    <n v="10330"/>
    <n v="0"/>
  </r>
  <r>
    <x v="32"/>
    <x v="2"/>
    <s v="Ips typographus"/>
    <s v="European Spruce Bark Beetle"/>
    <n v="19504"/>
    <n v="4370"/>
  </r>
  <r>
    <x v="32"/>
    <x v="2"/>
    <s v="Monochamus alternatus"/>
    <s v="Japanese Pine Sawyer Beetle"/>
    <m/>
    <m/>
  </r>
  <r>
    <x v="32"/>
    <x v="2"/>
    <s v="Orthotomicus erosus"/>
    <s v="Mediterranean Pine Engraver"/>
    <m/>
    <m/>
  </r>
  <r>
    <x v="32"/>
    <x v="2"/>
    <s v="Sirex noctilio"/>
    <s v="Sirex Woodwasp"/>
    <m/>
    <m/>
  </r>
  <r>
    <x v="32"/>
    <x v="2"/>
    <s v="Tetropium castaneum"/>
    <s v="Black Spruce Beetle"/>
    <m/>
    <m/>
  </r>
  <r>
    <x v="32"/>
    <x v="2"/>
    <s v="Tetropium fuscum"/>
    <s v="Brown Spruce Longhorned Beetle"/>
    <m/>
    <m/>
  </r>
  <r>
    <x v="32"/>
    <x v="2"/>
    <s v="Tomicus destruens"/>
    <s v="Pine Shoot Beetle"/>
    <m/>
    <m/>
  </r>
  <r>
    <x v="32"/>
    <x v="2"/>
    <s v="Tomicus piniperda"/>
    <s v="Pine Shoot Beetle (PSB)"/>
    <m/>
    <m/>
  </r>
  <r>
    <x v="32"/>
    <x v="2"/>
    <s v="Xyleborus glabratus"/>
    <s v="Redbay Ambrosia Beetle"/>
    <m/>
    <m/>
  </r>
  <r>
    <x v="32"/>
    <x v="1"/>
    <s v="Candidatus Phytoplasma australiense"/>
    <s v="Australian Grapevine Yellows"/>
    <n v="19504"/>
    <n v="8280"/>
  </r>
  <r>
    <x v="32"/>
    <x v="1"/>
    <s v="Candidatus Phytoplasma mali 16SrX"/>
    <s v="Apple Proliferation (AP)"/>
    <m/>
    <m/>
  </r>
  <r>
    <x v="32"/>
    <x v="1"/>
    <s v="Phytophthora alni"/>
    <s v="Alder Root and Collar Rot"/>
    <m/>
    <m/>
  </r>
  <r>
    <x v="32"/>
    <x v="1"/>
    <s v="Ralstonia solanacearum race 3 biovar 2"/>
    <s v="Bacterial Wilt"/>
    <m/>
    <m/>
  </r>
  <r>
    <x v="33"/>
    <x v="1"/>
    <s v="Calonectria pseudonaviculata"/>
    <s v="Boxwood Blight; Leaf and Stem Blight"/>
    <n v="85000"/>
    <n v="0"/>
  </r>
  <r>
    <x v="33"/>
    <x v="1"/>
    <s v="Ceroplastes japonicus"/>
    <s v="Japanese Wax Scale"/>
    <m/>
    <m/>
  </r>
  <r>
    <x v="33"/>
    <x v="1"/>
    <s v="Helicoverpa armigera"/>
    <s v="Old World Bollworm"/>
    <m/>
    <m/>
  </r>
  <r>
    <x v="33"/>
    <x v="1"/>
    <s v="Phytophthora ramorum"/>
    <s v="Ramorum Blight ; Sudden Oak Death"/>
    <m/>
    <m/>
  </r>
  <r>
    <x v="33"/>
    <x v="1"/>
    <s v="Platypus quercivorus"/>
    <s v="Oak Ambrosia Beetle"/>
    <m/>
    <m/>
  </r>
  <r>
    <x v="33"/>
    <x v="1"/>
    <s v="Ralstonia solanacearum race 3 biovar 2"/>
    <s v="Bacterial Wilt"/>
    <m/>
    <m/>
  </r>
  <r>
    <x v="33"/>
    <x v="1"/>
    <s v="Thaumetopoea processionea"/>
    <s v="Oak Processionary Moth"/>
    <m/>
    <m/>
  </r>
  <r>
    <x v="33"/>
    <x v="1"/>
    <s v="Tremex fuscicornis"/>
    <s v="Tremex Woodwasp"/>
    <m/>
    <m/>
  </r>
  <r>
    <x v="33"/>
    <x v="1"/>
    <s v="Trypodendron domesticum"/>
    <s v="Eur. Hardwood Ambrosia Beetle"/>
    <m/>
    <m/>
  </r>
  <r>
    <x v="34"/>
    <x v="3"/>
    <s v="Autographa gamma"/>
    <s v="Silver Y Moth"/>
    <n v="6000"/>
    <n v="0"/>
  </r>
  <r>
    <x v="34"/>
    <x v="3"/>
    <s v="Helicoverpa armigera"/>
    <s v="Old World Bollworm"/>
    <m/>
    <m/>
  </r>
  <r>
    <x v="34"/>
    <x v="3"/>
    <s v="Spodoptera littoralis"/>
    <s v="Egyptian Cottonworm"/>
    <m/>
    <m/>
  </r>
  <r>
    <x v="34"/>
    <x v="3"/>
    <s v="Spodoptera litura"/>
    <s v="Cotton Cutworm"/>
    <m/>
    <m/>
  </r>
  <r>
    <x v="34"/>
    <x v="3"/>
    <s v="Thaumatotibia leucotreta"/>
    <s v="False Codling Moth"/>
    <m/>
    <m/>
  </r>
  <r>
    <x v="34"/>
    <x v="15"/>
    <s v="Adoxophyes orana"/>
    <s v="Summer Fruit Tortrix Moth"/>
    <n v="49886"/>
    <n v="0"/>
  </r>
  <r>
    <x v="34"/>
    <x v="15"/>
    <s v="Archips xylosteanus"/>
    <s v="Variegated Golden Tortrix"/>
    <m/>
    <m/>
  </r>
  <r>
    <x v="34"/>
    <x v="15"/>
    <s v="Epiphyas postvittana"/>
    <s v="Light Brown Apple Moth"/>
    <m/>
    <m/>
  </r>
  <r>
    <x v="34"/>
    <x v="15"/>
    <s v="Lymantria mathura"/>
    <s v="Rosy Moth"/>
    <m/>
    <m/>
  </r>
  <r>
    <x v="34"/>
    <x v="15"/>
    <s v="Spodoptera littoralis"/>
    <s v="Egyptian Cottonworm"/>
    <m/>
    <m/>
  </r>
  <r>
    <x v="34"/>
    <x v="15"/>
    <s v="Thaumatotibia leucotreta"/>
    <s v="False Codling Moth"/>
    <m/>
    <m/>
  </r>
  <r>
    <x v="34"/>
    <x v="15"/>
    <s v="Tortrix viridana"/>
    <s v="Green Oak Tortrix"/>
    <m/>
    <m/>
  </r>
  <r>
    <x v="34"/>
    <x v="14"/>
    <s v="Autographa gamma"/>
    <s v="Silver Y Moth"/>
    <n v="6000"/>
    <n v="0"/>
  </r>
  <r>
    <x v="34"/>
    <x v="14"/>
    <s v="Helicoverpa armigera"/>
    <s v="Old World Bollworm"/>
    <m/>
    <m/>
  </r>
  <r>
    <x v="34"/>
    <x v="14"/>
    <s v="Lobesia botrana"/>
    <s v="European Grapevine Moth"/>
    <m/>
    <m/>
  </r>
  <r>
    <x v="34"/>
    <x v="14"/>
    <s v="Spodoptera littoralis"/>
    <s v="Egyptian Cottonworm"/>
    <m/>
    <m/>
  </r>
  <r>
    <x v="34"/>
    <x v="14"/>
    <s v="Spodoptera litura"/>
    <s v="Cotton Cutworm"/>
    <m/>
    <m/>
  </r>
  <r>
    <x v="35"/>
    <x v="4"/>
    <s v="Agrilus auroguttatus"/>
    <s v="Goldspotted Oak Borer"/>
    <n v="15357"/>
    <n v="0"/>
  </r>
  <r>
    <x v="35"/>
    <x v="4"/>
    <s v="Agrilus biguttatus"/>
    <s v="Oak Splendour Beetle"/>
    <m/>
    <m/>
  </r>
  <r>
    <x v="35"/>
    <x v="4"/>
    <s v="Anoplophora glabripennis"/>
    <s v="Asian Longhorned Beetle"/>
    <m/>
    <m/>
  </r>
  <r>
    <x v="35"/>
    <x v="4"/>
    <s v="Hylobius abietis"/>
    <s v="Large Pine Weevil"/>
    <m/>
    <m/>
  </r>
  <r>
    <x v="35"/>
    <x v="4"/>
    <s v="Hylurgus ligniperda"/>
    <s v="Redhaired Pine Bark Beetle"/>
    <m/>
    <m/>
  </r>
  <r>
    <x v="35"/>
    <x v="4"/>
    <s v="Monochamus alternatus"/>
    <s v="Japanese Pine Sawyer Beetle"/>
    <m/>
    <m/>
  </r>
  <r>
    <x v="35"/>
    <x v="4"/>
    <s v="Scolytus intricatus"/>
    <s v="European Oak Bark Beetle"/>
    <m/>
    <m/>
  </r>
  <r>
    <x v="35"/>
    <x v="4"/>
    <s v="Spodoptera littoralis"/>
    <s v="Egyptian Cottonworm"/>
    <m/>
    <m/>
  </r>
  <r>
    <x v="35"/>
    <x v="4"/>
    <s v="Thaumetopoea processionea"/>
    <s v="Oak Processionary Moth"/>
    <m/>
    <m/>
  </r>
  <r>
    <x v="35"/>
    <x v="4"/>
    <s v="Tomicus destruens"/>
    <s v="Pine Shoot Beetle"/>
    <m/>
    <m/>
  </r>
  <r>
    <x v="35"/>
    <x v="4"/>
    <s v="Tomicus piniperda"/>
    <s v="Pine Shoot Beetle (PSB)"/>
    <m/>
    <m/>
  </r>
  <r>
    <x v="36"/>
    <x v="14"/>
    <s v="Autographa gamma"/>
    <s v="Silver Y Moth"/>
    <n v="68151"/>
    <n v="4260"/>
  </r>
  <r>
    <x v="36"/>
    <x v="14"/>
    <s v="Helicoverpa armigera"/>
    <s v="Old World Bollworm"/>
    <m/>
    <m/>
  </r>
  <r>
    <x v="36"/>
    <x v="14"/>
    <s v="Heterodera filipjevi"/>
    <s v="Cereal Cyst Nematode"/>
    <m/>
    <m/>
  </r>
  <r>
    <x v="36"/>
    <x v="14"/>
    <s v="Heterodera latipons"/>
    <s v="Mediterranean Cereal Cyst Nematode"/>
    <m/>
    <m/>
  </r>
  <r>
    <x v="36"/>
    <x v="14"/>
    <s v="Lobesia botrana"/>
    <s v="European Grapevine Moth"/>
    <m/>
    <m/>
  </r>
  <r>
    <x v="36"/>
    <x v="14"/>
    <s v="Meloidogyne artiellia"/>
    <s v="British Root-knot Nematode"/>
    <m/>
    <m/>
  </r>
  <r>
    <x v="36"/>
    <x v="14"/>
    <s v="Nysius huttoni"/>
    <s v="Wheat Bug"/>
    <m/>
    <m/>
  </r>
  <r>
    <x v="36"/>
    <x v="14"/>
    <s v="Peronosclerospora philippinensis"/>
    <s v="Philippine Downy Mildew"/>
    <m/>
    <m/>
  </r>
  <r>
    <x v="36"/>
    <x v="16"/>
    <s v="Candidatus Phytoplasma mali 16SrX"/>
    <s v="Apple Proliferation (AP)"/>
    <n v="16460"/>
    <n v="8393"/>
  </r>
  <r>
    <x v="36"/>
    <x v="16"/>
    <s v="Gymnosporangium yamadae"/>
    <s v="Japanese Apple Rust"/>
    <m/>
    <m/>
  </r>
  <r>
    <x v="36"/>
    <x v="16"/>
    <s v="Monilia polystroma"/>
    <s v="Asiatic Brown Rot"/>
    <m/>
    <m/>
  </r>
  <r>
    <x v="37"/>
    <x v="0"/>
    <s v="Globodera pallida"/>
    <s v="Pale Cyst Nematode"/>
    <n v="46655"/>
    <n v="44400"/>
  </r>
  <r>
    <x v="37"/>
    <x v="0"/>
    <s v="Globodera rostochiensis"/>
    <s v="Golden Nematode"/>
    <m/>
    <m/>
  </r>
  <r>
    <x v="37"/>
    <x v="0"/>
    <s v="Meloidogyne chitwoodi"/>
    <s v="Columbian Root-knot Nematode"/>
    <m/>
    <m/>
  </r>
  <r>
    <x v="37"/>
    <x v="2"/>
    <s v="Agrilus biguttatus"/>
    <s v="Oak Splendour Beetle"/>
    <n v="33655"/>
    <n v="11090"/>
  </r>
  <r>
    <x v="37"/>
    <x v="2"/>
    <s v="Agrilus planipennis"/>
    <s v="Emerald Ash Borer"/>
    <m/>
    <m/>
  </r>
  <r>
    <x v="37"/>
    <x v="2"/>
    <s v="Anoplophora glabripennis"/>
    <s v="Asian Longhorned Beetle"/>
    <m/>
    <m/>
  </r>
  <r>
    <x v="37"/>
    <x v="2"/>
    <s v="Dendroctonus micans"/>
    <s v="Great Spruce Bark Beetle"/>
    <m/>
    <m/>
  </r>
  <r>
    <x v="37"/>
    <x v="2"/>
    <s v="Monochamus saltuarius"/>
    <s v="Sakhalin Pine Sawyer"/>
    <m/>
    <m/>
  </r>
  <r>
    <x v="37"/>
    <x v="2"/>
    <s v="Monochamus sutor"/>
    <s v="Small White-Marmorated Longhorned Beetle"/>
    <m/>
    <m/>
  </r>
  <r>
    <x v="37"/>
    <x v="2"/>
    <s v="Orthotomicus erosus"/>
    <s v="Mediterranean Pine Engraver"/>
    <m/>
    <m/>
  </r>
  <r>
    <x v="37"/>
    <x v="2"/>
    <s v="Pityophthorus juglandis"/>
    <s v="Walnut Twig Beetle"/>
    <m/>
    <m/>
  </r>
  <r>
    <x v="37"/>
    <x v="2"/>
    <s v="Platypus quercivorus"/>
    <s v="Oak Ambrosia Beetle"/>
    <m/>
    <m/>
  </r>
  <r>
    <x v="37"/>
    <x v="2"/>
    <s v="Scolytus intricatus"/>
    <s v="European Oak Bark Beetle"/>
    <m/>
    <m/>
  </r>
  <r>
    <x v="37"/>
    <x v="2"/>
    <s v="Xyleborus glabratus"/>
    <s v="Redbay Ambrosia Beetle"/>
    <m/>
    <m/>
  </r>
  <r>
    <x v="37"/>
    <x v="1"/>
    <s v="Phytophthora alni"/>
    <s v="Alder Root and Collar Rot"/>
    <n v="21950"/>
    <n v="17900"/>
  </r>
  <r>
    <x v="37"/>
    <x v="1"/>
    <s v="Phytophthora ramorum"/>
    <s v="Ramorum Blight ; Sudden Oak Death"/>
    <m/>
    <m/>
  </r>
  <r>
    <x v="37"/>
    <x v="1"/>
    <s v="Ralstonia solanacearum race 3 biovar 2"/>
    <s v="Bacterial Wilt"/>
    <m/>
    <m/>
  </r>
  <r>
    <x v="38"/>
    <x v="5"/>
    <s v="Eutetranychus orientalis"/>
    <s v="Oriental Red Mite"/>
    <n v="5189"/>
    <n v="781"/>
  </r>
  <r>
    <x v="38"/>
    <x v="5"/>
    <s v="Lissachatina fulica"/>
    <s v="Giant African Snail"/>
    <m/>
    <m/>
  </r>
  <r>
    <x v="38"/>
    <x v="5"/>
    <s v="Raffaelea lauricola"/>
    <s v="Laurel Wilt"/>
    <m/>
    <m/>
  </r>
  <r>
    <x v="38"/>
    <x v="5"/>
    <s v="Schizotetranychus hindustanicus"/>
    <s v="Spidermite"/>
    <m/>
    <m/>
  </r>
  <r>
    <x v="38"/>
    <x v="1"/>
    <s v="Cameraria ohridella"/>
    <s v="Horse Chestnut Leafminer"/>
    <n v="23343"/>
    <n v="3514"/>
  </r>
  <r>
    <x v="38"/>
    <x v="1"/>
    <s v="Cernuella sp./spp."/>
    <s v="Striped Helicella Snail"/>
    <m/>
    <m/>
  </r>
  <r>
    <x v="38"/>
    <x v="1"/>
    <s v="Ceroplastes japonicus"/>
    <s v="Japanese Wax Scale"/>
    <m/>
    <m/>
  </r>
  <r>
    <x v="38"/>
    <x v="1"/>
    <s v="Diabrotica speciosa"/>
    <s v="Cucurbit Beetle"/>
    <m/>
    <m/>
  </r>
  <r>
    <x v="38"/>
    <x v="1"/>
    <s v="Lissachatina fulica"/>
    <s v="Giant African Snail"/>
    <m/>
    <m/>
  </r>
  <r>
    <x v="38"/>
    <x v="1"/>
    <s v="Raffaelea lauricola"/>
    <s v="Laurel Wilt"/>
    <m/>
    <m/>
  </r>
  <r>
    <x v="38"/>
    <x v="1"/>
    <s v="Schizotetranychus hindustanicus"/>
    <s v="Spidermite"/>
    <m/>
    <m/>
  </r>
  <r>
    <x v="38"/>
    <x v="1"/>
    <s v="Tetranychus roseus"/>
    <s v="Spider Mite"/>
    <m/>
    <m/>
  </r>
  <r>
    <x v="38"/>
    <x v="14"/>
    <s v="Diabrotica speciosa"/>
    <s v="Cucurbit Beetle"/>
    <n v="5187"/>
    <n v="781"/>
  </r>
  <r>
    <x v="38"/>
    <x v="14"/>
    <s v="Eutetranychus orientalis"/>
    <s v="Oriental Red Mite"/>
    <m/>
    <m/>
  </r>
  <r>
    <x v="38"/>
    <x v="14"/>
    <s v="Harpophora maydis"/>
    <s v="Late Wilt of Corn"/>
    <m/>
    <m/>
  </r>
  <r>
    <x v="38"/>
    <x v="14"/>
    <s v="Lissachatina fulica"/>
    <s v="Giant African Snail"/>
    <m/>
    <m/>
  </r>
  <r>
    <x v="38"/>
    <x v="14"/>
    <s v="Nysius huttoni"/>
    <s v="Wheat Bug"/>
    <m/>
    <m/>
  </r>
  <r>
    <x v="38"/>
    <x v="14"/>
    <s v="Veronicellidae sp./spp."/>
    <s v="Veronicellid Slugs"/>
    <m/>
    <m/>
  </r>
  <r>
    <x v="38"/>
    <x v="16"/>
    <s v="Ceroplastes japonicus"/>
    <s v="Japanese Wax Scale"/>
    <n v="18156"/>
    <n v="2734"/>
  </r>
  <r>
    <x v="38"/>
    <x v="16"/>
    <s v="Diabrotica speciosa"/>
    <s v="Cucurbit Beetle"/>
    <m/>
    <m/>
  </r>
  <r>
    <x v="38"/>
    <x v="16"/>
    <s v="Elsinoe australis"/>
    <s v="Sweet Orange Scab"/>
    <m/>
    <m/>
  </r>
  <r>
    <x v="38"/>
    <x v="16"/>
    <s v="Eutetranychus orientalis"/>
    <s v="Oriental Red Mite"/>
    <m/>
    <m/>
  </r>
  <r>
    <x v="38"/>
    <x v="16"/>
    <s v="Fusarium oxysporum"/>
    <s v="Fusarium Wilt"/>
    <m/>
    <m/>
  </r>
  <r>
    <x v="38"/>
    <x v="16"/>
    <s v="Schizotetranychus hindustanicus"/>
    <s v="Spidermite"/>
    <m/>
    <m/>
  </r>
  <r>
    <x v="38"/>
    <x v="16"/>
    <s v="Sternochetus mangiferae"/>
    <s v="Mango Seed Weevil"/>
    <m/>
    <m/>
  </r>
  <r>
    <x v="38"/>
    <x v="16"/>
    <s v="Toxoptera odinae"/>
    <s v="Mango Aphid"/>
    <m/>
    <m/>
  </r>
  <r>
    <x v="38"/>
    <x v="16"/>
    <s v="Xanthomonas campestris pv. Musacearum"/>
    <s v="Banana Bacterial Wilt"/>
    <m/>
    <m/>
  </r>
  <r>
    <x v="38"/>
    <x v="16"/>
    <s v="Xylella fastidiosa CVC strain"/>
    <s v="Citrus Variegated Chlorosis (CVC)"/>
    <m/>
    <m/>
  </r>
  <r>
    <x v="39"/>
    <x v="15"/>
    <s v="Agrilus auroguttatus"/>
    <s v="Goldspotted Oak Borer"/>
    <n v="28639"/>
    <n v="11995"/>
  </r>
  <r>
    <x v="39"/>
    <x v="15"/>
    <s v="Agrilus biguttatus"/>
    <s v="Oak Splendour Beetle"/>
    <m/>
    <m/>
  </r>
  <r>
    <x v="39"/>
    <x v="15"/>
    <s v="Lymantria mathura"/>
    <s v="Rosy Moth"/>
    <m/>
    <m/>
  </r>
  <r>
    <x v="39"/>
    <x v="15"/>
    <s v="Panolis flammea"/>
    <s v="Pine Beauty Moth"/>
    <m/>
    <m/>
  </r>
  <r>
    <x v="39"/>
    <x v="15"/>
    <s v="Platypus quercivorus"/>
    <s v="Oak Ambrosia Beetle"/>
    <m/>
    <m/>
  </r>
  <r>
    <x v="39"/>
    <x v="15"/>
    <s v="Thaumetopoea processionea"/>
    <s v="Oak Processionary Moth"/>
    <m/>
    <m/>
  </r>
  <r>
    <x v="39"/>
    <x v="7"/>
    <s v="Diabrotica speciosa"/>
    <s v="Cucurbit Beetle"/>
    <n v="28339"/>
    <n v="11995"/>
  </r>
  <r>
    <x v="39"/>
    <x v="7"/>
    <s v="Helicoverpa armigera"/>
    <s v="Old World Bollworm"/>
    <m/>
    <m/>
  </r>
  <r>
    <x v="39"/>
    <x v="7"/>
    <s v="Ostrinia furnacalis"/>
    <s v="Asian Corn Borer"/>
    <m/>
    <m/>
  </r>
  <r>
    <x v="39"/>
    <x v="7"/>
    <s v="Thaumatotibia leucotreta"/>
    <s v="False Codling Moth"/>
    <m/>
    <m/>
  </r>
  <r>
    <x v="40"/>
    <x v="0"/>
    <s v="Globodera pallida"/>
    <s v="Pale Cyst Nematode"/>
    <n v="6010"/>
    <n v="0"/>
  </r>
  <r>
    <x v="40"/>
    <x v="0"/>
    <s v="Heterodera cajani"/>
    <s v="Pigeonpea Cyst Nematode"/>
    <m/>
    <m/>
  </r>
  <r>
    <x v="40"/>
    <x v="0"/>
    <s v="Heterodera ciceri"/>
    <s v="Pearly Root Cyst Nematode"/>
    <m/>
    <m/>
  </r>
  <r>
    <x v="40"/>
    <x v="0"/>
    <s v="Heterodera latipons"/>
    <s v="Mediterranean Cereal Cyst Nematode"/>
    <m/>
    <m/>
  </r>
  <r>
    <x v="40"/>
    <x v="0"/>
    <s v="Meloidogyne artiellia"/>
    <s v="British Root-knot Nematode"/>
    <m/>
    <m/>
  </r>
  <r>
    <x v="40"/>
    <x v="0"/>
    <s v="Meloidogyne fallax"/>
    <s v="False Columbia Root-knot Nematode"/>
    <m/>
    <m/>
  </r>
  <r>
    <x v="40"/>
    <x v="0"/>
    <s v="Punctodera chalcoensis"/>
    <s v="Mexican Corn Cyst Nematode"/>
    <m/>
    <m/>
  </r>
  <r>
    <x v="40"/>
    <x v="5"/>
    <s v="Agrilus biguttatus"/>
    <s v="Oak Splendour Beetle"/>
    <n v="11176"/>
    <n v="0"/>
  </r>
  <r>
    <x v="40"/>
    <x v="5"/>
    <s v="Anoplophora glabripennis"/>
    <s v="Asian Longhorned Beetle"/>
    <m/>
    <m/>
  </r>
  <r>
    <x v="40"/>
    <x v="5"/>
    <s v="Curculio elephas"/>
    <s v="European Chestnut Weevil"/>
    <m/>
    <m/>
  </r>
  <r>
    <x v="40"/>
    <x v="5"/>
    <s v="Gymnopus fusipes"/>
    <s v="Root Rot"/>
    <m/>
    <m/>
  </r>
  <r>
    <x v="40"/>
    <x v="5"/>
    <s v="Phytophthora quercina"/>
    <s v="Phytophthora Oak Decline; Root Rot"/>
    <m/>
    <m/>
  </r>
  <r>
    <x v="40"/>
    <x v="5"/>
    <s v="Pityophthorus juglandis"/>
    <s v="Walnut Twig Beetle"/>
    <m/>
    <m/>
  </r>
  <r>
    <x v="40"/>
    <x v="5"/>
    <s v="Raffaelea quercivora"/>
    <s v="Japanese Oak Wilt"/>
    <m/>
    <m/>
  </r>
  <r>
    <x v="40"/>
    <x v="5"/>
    <s v="Scolytus intricatus"/>
    <s v="European Oak Bark Beetle"/>
    <m/>
    <m/>
  </r>
  <r>
    <x v="40"/>
    <x v="1"/>
    <s v="Ceroplastes ceriferus"/>
    <s v="Indian Wax Scale"/>
    <n v="14876"/>
    <n v="0"/>
  </r>
  <r>
    <x v="40"/>
    <x v="1"/>
    <s v="Epiphyas postvittana"/>
    <s v="Light Brown Apple Moth"/>
    <m/>
    <m/>
  </r>
  <r>
    <x v="40"/>
    <x v="1"/>
    <s v="Maconellicoccus hirsutus"/>
    <s v="Hibiscus (Pink) Mealybug"/>
    <m/>
    <m/>
  </r>
  <r>
    <x v="40"/>
    <x v="1"/>
    <s v="Ralstonia solanacearum race 3 biovar 2"/>
    <s v="Bacterial Wilt"/>
    <m/>
    <m/>
  </r>
  <r>
    <x v="40"/>
    <x v="1"/>
    <s v="Scirtothrips dorsalis"/>
    <s v="Chilli Thrips; Yellow Tea Thrips"/>
    <m/>
    <m/>
  </r>
  <r>
    <x v="41"/>
    <x v="14"/>
    <s v="Diabrotica speciosa"/>
    <s v="Cucurbit Beetle"/>
    <n v="28339"/>
    <n v="0"/>
  </r>
  <r>
    <x v="41"/>
    <x v="14"/>
    <s v="Halyomorpha halys"/>
    <s v="Brown Marmorated Stink Bug"/>
    <m/>
    <m/>
  </r>
  <r>
    <x v="41"/>
    <x v="14"/>
    <s v="Heterodera filipjevi"/>
    <s v="Cereal Cyst Nematode"/>
    <m/>
    <m/>
  </r>
  <r>
    <x v="41"/>
    <x v="14"/>
    <s v="Heterodera latipons"/>
    <s v="Mediterranean Cereal Cyst Nematode"/>
    <m/>
    <m/>
  </r>
  <r>
    <x v="41"/>
    <x v="14"/>
    <s v="Meloidogyne artiellia"/>
    <s v="British Root-knot Nematode"/>
    <m/>
    <m/>
  </r>
  <r>
    <x v="41"/>
    <x v="14"/>
    <s v="Nysius huttoni"/>
    <s v="Wheat Bug"/>
    <m/>
    <m/>
  </r>
  <r>
    <x v="41"/>
    <x v="14"/>
    <s v="Oulema melanopus"/>
    <s v="Cereal Leaf Beetle (CLB)"/>
    <m/>
    <m/>
  </r>
  <r>
    <x v="41"/>
    <x v="14"/>
    <s v="Popillia japonica"/>
    <s v="Japanese Beetle"/>
    <m/>
    <m/>
  </r>
  <r>
    <x v="41"/>
    <x v="14"/>
    <s v="Puccinia graminis tritici UG 99"/>
    <s v="Wheat Stem Rust UG 99"/>
    <m/>
    <m/>
  </r>
  <r>
    <x v="41"/>
    <x v="14"/>
    <s v="Spodoptera litura"/>
    <s v="Cotton Cutworm"/>
    <m/>
    <m/>
  </r>
  <r>
    <x v="41"/>
    <x v="14"/>
    <s v="Tilletia controversa"/>
    <s v="Dwarf Bunt"/>
    <m/>
    <m/>
  </r>
  <r>
    <x v="41"/>
    <x v="14"/>
    <s v="Urocystis agropyri"/>
    <s v="Flag Smut"/>
    <m/>
    <m/>
  </r>
  <r>
    <x v="42"/>
    <x v="8"/>
    <s v="Anthonomus grandis"/>
    <s v="Boll Weevil (BW)"/>
    <n v="13648"/>
    <n v="0"/>
  </r>
  <r>
    <x v="42"/>
    <x v="8"/>
    <s v="Commelina benghalensis"/>
    <s v="Tropical Spiderwort; Benghal Dayflower"/>
    <m/>
    <m/>
  </r>
  <r>
    <x v="42"/>
    <x v="8"/>
    <s v="Eutetranychus orientalis"/>
    <s v="Oriental Red Mite"/>
    <m/>
    <m/>
  </r>
  <r>
    <x v="42"/>
    <x v="8"/>
    <s v="Helicoverpa armigera"/>
    <s v="Old World Bollworm"/>
    <m/>
    <m/>
  </r>
  <r>
    <x v="42"/>
    <x v="8"/>
    <s v="Oxycarenus hyalinipennis"/>
    <s v="Cotton Seed Bug"/>
    <m/>
    <m/>
  </r>
  <r>
    <x v="42"/>
    <x v="8"/>
    <s v="Scirtothrips dorsalis"/>
    <s v="Chilli Thrips; Yellow Tea Thrips"/>
    <m/>
    <m/>
  </r>
  <r>
    <x v="42"/>
    <x v="8"/>
    <s v="Spodoptera littoralis"/>
    <s v="Egyptian Cottonworm"/>
    <m/>
    <m/>
  </r>
  <r>
    <x v="42"/>
    <x v="8"/>
    <s v="Spodoptera litura"/>
    <s v="Cotton Cutworm"/>
    <m/>
    <m/>
  </r>
  <r>
    <x v="42"/>
    <x v="2"/>
    <s v="Agrilus planipennis"/>
    <s v="Emerald Ash Borer"/>
    <n v="13649"/>
    <n v="0"/>
  </r>
  <r>
    <x v="42"/>
    <x v="2"/>
    <s v="Anoplophora glabripennis"/>
    <s v="Asian Longhorned Beetle"/>
    <m/>
    <m/>
  </r>
  <r>
    <x v="42"/>
    <x v="2"/>
    <s v="Hylurgops palliatus"/>
    <s v="Lesser Spruce Shoot Beetle"/>
    <m/>
    <m/>
  </r>
  <r>
    <x v="42"/>
    <x v="2"/>
    <s v="Hylurgus ligniperda"/>
    <s v="Redhaired Pine Bark Beetle"/>
    <m/>
    <m/>
  </r>
  <r>
    <x v="42"/>
    <x v="2"/>
    <s v="Monochamus alternatus"/>
    <s v="Japanese Pine Sawyer Beetle"/>
    <m/>
    <m/>
  </r>
  <r>
    <x v="42"/>
    <x v="2"/>
    <s v="Tomicus destruens"/>
    <s v="Pine Shoot Beetle"/>
    <m/>
    <m/>
  </r>
  <r>
    <x v="42"/>
    <x v="18"/>
    <s v="Lissachatina fulica"/>
    <s v="Giant African Snail"/>
    <n v="13648"/>
    <n v="0"/>
  </r>
  <r>
    <x v="42"/>
    <x v="18"/>
    <s v="Maconellicoccus hirsutus"/>
    <s v="Hibiscus (Pink) Mealybug"/>
    <m/>
    <m/>
  </r>
  <r>
    <x v="42"/>
    <x v="18"/>
    <s v="Monacha cartusiana"/>
    <s v="Hygromiid Snail"/>
    <m/>
    <m/>
  </r>
  <r>
    <x v="42"/>
    <x v="18"/>
    <s v="Ovachlamys fulgens"/>
    <s v="Jumping Snail"/>
    <m/>
    <m/>
  </r>
  <r>
    <x v="42"/>
    <x v="18"/>
    <s v="Pomacea canaliculata"/>
    <s v="Golden Apple Snail"/>
    <m/>
    <m/>
  </r>
  <r>
    <x v="42"/>
    <x v="18"/>
    <s v="Puccinia horiana"/>
    <s v="Chrysanthemum White Rust"/>
    <m/>
    <m/>
  </r>
  <r>
    <x v="42"/>
    <x v="18"/>
    <s v="Ralstonia solanacearum race 3 biovar 2"/>
    <s v="Bacterial Wilt"/>
    <m/>
    <m/>
  </r>
  <r>
    <x v="42"/>
    <x v="18"/>
    <s v="Theba pisana"/>
    <s v="White Garden Snail"/>
    <m/>
    <m/>
  </r>
  <r>
    <x v="42"/>
    <x v="18"/>
    <s v="Uromyces transversalis"/>
    <s v="Gladiolus Rust"/>
    <m/>
    <m/>
  </r>
  <r>
    <x v="42"/>
    <x v="13"/>
    <s v="Alectra vogelii"/>
    <s v="Yellow Witchweed"/>
    <n v="13648"/>
    <n v="0"/>
  </r>
  <r>
    <x v="42"/>
    <x v="13"/>
    <s v="Aphis glycines"/>
    <s v="Soybean Aphid"/>
    <m/>
    <m/>
  </r>
  <r>
    <x v="42"/>
    <x v="13"/>
    <s v="Autographa gamma"/>
    <s v="Silver Y Moth"/>
    <m/>
    <m/>
  </r>
  <r>
    <x v="42"/>
    <x v="13"/>
    <s v="Cernuella virgata"/>
    <s v="Striped Snail"/>
    <m/>
    <m/>
  </r>
  <r>
    <x v="42"/>
    <x v="13"/>
    <s v="Halyomorpha halys"/>
    <s v="Brown Marmorated Stink Bug"/>
    <m/>
    <m/>
  </r>
  <r>
    <x v="42"/>
    <x v="13"/>
    <s v="Helicoverpa armigera"/>
    <s v="Old World Bollworm"/>
    <m/>
    <m/>
  </r>
  <r>
    <x v="42"/>
    <x v="13"/>
    <s v="Maruca vitrata"/>
    <s v="Soybean Pod Borer"/>
    <m/>
    <m/>
  </r>
  <r>
    <x v="42"/>
    <x v="13"/>
    <s v="Megacopta cribraria"/>
    <s v="Bean Plataspid"/>
    <m/>
    <m/>
  </r>
  <r>
    <x v="42"/>
    <x v="13"/>
    <s v="Phakopsora pachyrhizi"/>
    <s v="Australasian Soybean Rust"/>
    <m/>
    <m/>
  </r>
  <r>
    <x v="42"/>
    <x v="13"/>
    <s v="Spodoptera littoralis"/>
    <s v="Egyptian Cottonworm"/>
    <m/>
    <m/>
  </r>
  <r>
    <x v="43"/>
    <x v="19"/>
    <s v="Agrilus anxius"/>
    <s v="Bronze Birch Borer"/>
    <n v="10000"/>
    <n v="0"/>
  </r>
  <r>
    <x v="43"/>
    <x v="6"/>
    <s v="Diabrotica speciosa"/>
    <s v="Cucurbit Beetle"/>
    <n v="20067"/>
    <n v="0"/>
  </r>
  <r>
    <x v="43"/>
    <x v="6"/>
    <s v="Helicoverpa armigera"/>
    <s v="Old World Bollworm"/>
    <m/>
    <m/>
  </r>
  <r>
    <x v="43"/>
    <x v="6"/>
    <s v="Spodoptera littoralis"/>
    <s v="Egyptian Cottonworm"/>
    <m/>
    <m/>
  </r>
  <r>
    <x v="43"/>
    <x v="6"/>
    <s v="Spodoptera litura"/>
    <s v="Cotton Cutworm"/>
    <m/>
    <m/>
  </r>
  <r>
    <x v="43"/>
    <x v="6"/>
    <s v="Thaumatotibia leucotreta"/>
    <s v="False Codling Moth"/>
    <m/>
    <m/>
  </r>
  <r>
    <x v="43"/>
    <x v="1"/>
    <s v="Adoxophyes orana"/>
    <s v="Summer Fruit Tortrix Moth"/>
    <n v="32211"/>
    <n v="0"/>
  </r>
  <r>
    <x v="43"/>
    <x v="1"/>
    <s v="Archips xylosteanus"/>
    <s v="Variegated Golden Tortrix"/>
    <m/>
    <m/>
  </r>
  <r>
    <x v="43"/>
    <x v="1"/>
    <s v="Ceroplastes japonicus"/>
    <s v="Japanese Wax Scale"/>
    <m/>
    <m/>
  </r>
  <r>
    <x v="43"/>
    <x v="1"/>
    <s v="Lissachatina fulica"/>
    <s v="Giant African Snail"/>
    <m/>
    <m/>
  </r>
  <r>
    <x v="43"/>
    <x v="1"/>
    <s v="Maconellicoccus hirsutus"/>
    <s v="Hibiscus (Pink) Mealybug"/>
    <m/>
    <m/>
  </r>
  <r>
    <x v="43"/>
    <x v="1"/>
    <s v="Planococcus minor"/>
    <s v="Passionvine Mealybug"/>
    <m/>
    <m/>
  </r>
  <r>
    <x v="43"/>
    <x v="1"/>
    <s v="Rhynchophorus palmarum"/>
    <s v="South American Palm Weevil"/>
    <m/>
    <m/>
  </r>
  <r>
    <x v="43"/>
    <x v="1"/>
    <s v="Spodoptera littoralis"/>
    <s v="Egyptian Cottonworm"/>
    <m/>
    <m/>
  </r>
  <r>
    <x v="43"/>
    <x v="1"/>
    <s v="Thaumatotibia leucotreta"/>
    <s v="False Codling Moth"/>
    <m/>
    <m/>
  </r>
  <r>
    <x v="43"/>
    <x v="15"/>
    <s v="Adoxophyes orana"/>
    <s v="Summer Fruit Tortrix Moth"/>
    <n v="38830"/>
    <n v="0"/>
  </r>
  <r>
    <x v="43"/>
    <x v="15"/>
    <s v="Aeolesthes sarta"/>
    <s v="Quetta Borer"/>
    <m/>
    <m/>
  </r>
  <r>
    <x v="43"/>
    <x v="15"/>
    <s v="Archips xylosteanus"/>
    <s v="Variegated Golden Tortrix"/>
    <m/>
    <m/>
  </r>
  <r>
    <x v="43"/>
    <x v="15"/>
    <s v="Curculio elephas"/>
    <s v="European Chestnut Weevil"/>
    <m/>
    <m/>
  </r>
  <r>
    <x v="43"/>
    <x v="15"/>
    <s v="Lymantria mathura"/>
    <s v="Rosy Moth"/>
    <m/>
    <m/>
  </r>
  <r>
    <x v="43"/>
    <x v="15"/>
    <s v="Platypus quercivorus"/>
    <s v="Oak Ambrosia Beetle"/>
    <m/>
    <m/>
  </r>
  <r>
    <x v="43"/>
    <x v="15"/>
    <s v="Scolytus intricatus"/>
    <s v="European Oak Bark Beetle"/>
    <m/>
    <m/>
  </r>
  <r>
    <x v="43"/>
    <x v="15"/>
    <s v="Spodoptera littoralis"/>
    <s v="Egyptian Cottonworm"/>
    <m/>
    <m/>
  </r>
  <r>
    <x v="43"/>
    <x v="15"/>
    <s v="Thaumatotibia leucotreta"/>
    <s v="False Codling Moth"/>
    <m/>
    <m/>
  </r>
  <r>
    <x v="43"/>
    <x v="15"/>
    <s v="Tortrix viridana"/>
    <s v="Green Oak Tortrix"/>
    <m/>
    <m/>
  </r>
  <r>
    <x v="43"/>
    <x v="15"/>
    <s v="Tremex fuscicornis"/>
    <s v="Tremex Woodwasp"/>
    <m/>
    <m/>
  </r>
  <r>
    <x v="43"/>
    <x v="17"/>
    <s v="Ditylenchus angustus"/>
    <s v="Rice Stem Nematode"/>
    <n v="32351"/>
    <n v="22400"/>
  </r>
  <r>
    <x v="43"/>
    <x v="17"/>
    <s v="Xanthomonas oryzae pv. oryzae"/>
    <s v="Bacterial Blight"/>
    <m/>
    <m/>
  </r>
  <r>
    <x v="43"/>
    <x v="17"/>
    <s v="Xanthomonas oryzae pv. oryzicola"/>
    <s v="Bacterial Leaf Streak"/>
    <m/>
    <m/>
  </r>
  <r>
    <x v="44"/>
    <x v="2"/>
    <s v="Hylurgops palliatus"/>
    <s v="Lesser Spruce Shoot Beetle"/>
    <n v="15527"/>
    <n v="0"/>
  </r>
  <r>
    <x v="44"/>
    <x v="2"/>
    <s v="Hylurgus ligniperda"/>
    <s v="Redhaired Pine Bark Beetle"/>
    <m/>
    <m/>
  </r>
  <r>
    <x v="44"/>
    <x v="2"/>
    <s v="Ips sexdentatus"/>
    <s v="Sixtoothed Bark Beetle"/>
    <m/>
    <m/>
  </r>
  <r>
    <x v="44"/>
    <x v="2"/>
    <s v="Ips typographus"/>
    <s v="European Spruce Bark Beetle"/>
    <m/>
    <m/>
  </r>
  <r>
    <x v="44"/>
    <x v="2"/>
    <s v="Monochamus alternatus"/>
    <s v="Japanese Pine Sawyer Beetle"/>
    <m/>
    <m/>
  </r>
  <r>
    <x v="44"/>
    <x v="2"/>
    <s v="Orthotomicus erosus"/>
    <s v="Mediterranean Pine Engraver"/>
    <m/>
    <m/>
  </r>
  <r>
    <x v="44"/>
    <x v="2"/>
    <s v="Pityogenes chalcographus"/>
    <s v="Sixtoothed Spruce Bark Beetle"/>
    <m/>
    <m/>
  </r>
  <r>
    <x v="44"/>
    <x v="2"/>
    <s v="Tomicus destruens"/>
    <s v="Pine Shoot Beetle"/>
    <m/>
    <m/>
  </r>
  <r>
    <x v="44"/>
    <x v="2"/>
    <s v="Tomicus piniperda"/>
    <s v="Pine Shoot Beetle (PSB)"/>
    <m/>
    <m/>
  </r>
  <r>
    <x v="44"/>
    <x v="20"/>
    <s v="Chilo suppressalis"/>
    <s v="Asiatic Rice Borer"/>
    <n v="15500"/>
    <n v="0"/>
  </r>
  <r>
    <x v="44"/>
    <x v="20"/>
    <s v="Diabrotica speciosa"/>
    <s v="Cucurbit Beetle"/>
    <m/>
    <m/>
  </r>
  <r>
    <x v="44"/>
    <x v="20"/>
    <s v="Helicoverpa armigera"/>
    <s v="Old World Bollworm"/>
    <m/>
    <m/>
  </r>
  <r>
    <x v="44"/>
    <x v="20"/>
    <s v="Spodoptera littoralis"/>
    <s v="Egyptian Cottonworm"/>
    <m/>
    <m/>
  </r>
  <r>
    <x v="44"/>
    <x v="5"/>
    <s v="Dendrolimus pini"/>
    <s v="Pine-tree Lappet"/>
    <n v="10000"/>
    <n v="0"/>
  </r>
  <r>
    <x v="44"/>
    <x v="5"/>
    <s v="Dendrolimus sibiricus"/>
    <s v="Siberian Silk Moth"/>
    <m/>
    <m/>
  </r>
  <r>
    <x v="44"/>
    <x v="5"/>
    <s v="Lymantria dispar asiatica"/>
    <s v="Asian Gypsy Moth"/>
    <m/>
    <m/>
  </r>
  <r>
    <x v="44"/>
    <x v="14"/>
    <s v="Diabrotica speciosa"/>
    <s v="Cucurbit Beetle"/>
    <n v="15000"/>
    <n v="0"/>
  </r>
  <r>
    <x v="44"/>
    <x v="14"/>
    <s v="Meloidogyne artiellia"/>
    <s v="British Root-knot Nematode"/>
    <m/>
    <m/>
  </r>
  <r>
    <x v="44"/>
    <x v="14"/>
    <s v="Nysius huttoni"/>
    <s v="Wheat Bug"/>
    <m/>
    <m/>
  </r>
  <r>
    <x v="45"/>
    <x v="2"/>
    <s v="Agrilus biguttatus"/>
    <s v="Oak Splendour Beetle"/>
    <n v="8124"/>
    <n v="1628"/>
  </r>
  <r>
    <x v="45"/>
    <x v="2"/>
    <s v="Anoplophora chinensis"/>
    <s v="Citrus Longhorned Beetle"/>
    <m/>
    <m/>
  </r>
  <r>
    <x v="45"/>
    <x v="2"/>
    <s v="Callidiellum rufipenne"/>
    <s v="Japanese Cedar Longhorn Beetle"/>
    <m/>
    <m/>
  </r>
  <r>
    <x v="45"/>
    <x v="2"/>
    <s v="Hylurgops palliatus"/>
    <s v="Lesser Spruce Shoot Beetle"/>
    <m/>
    <m/>
  </r>
  <r>
    <x v="45"/>
    <x v="2"/>
    <s v="Hylurgus ligniperda"/>
    <s v="Redhaired Pine Bark Beetle"/>
    <m/>
    <m/>
  </r>
  <r>
    <x v="45"/>
    <x v="2"/>
    <s v="Ips typographus"/>
    <s v="European Spruce Bark Beetle"/>
    <m/>
    <m/>
  </r>
  <r>
    <x v="45"/>
    <x v="2"/>
    <s v="Monochamus alternatus"/>
    <s v="Japanese Pine Sawyer Beetle"/>
    <m/>
    <m/>
  </r>
  <r>
    <x v="45"/>
    <x v="2"/>
    <s v="Pityogenes chalcographus"/>
    <s v="Sixtoothed Spruce Bark Beetle"/>
    <m/>
    <m/>
  </r>
  <r>
    <x v="45"/>
    <x v="2"/>
    <s v="Sirex noctilio"/>
    <s v="Sirex Woodwasp"/>
    <m/>
    <m/>
  </r>
  <r>
    <x v="45"/>
    <x v="1"/>
    <s v="Agrilus biguttatus"/>
    <s v="Oak Splendour Beetle"/>
    <n v="27126"/>
    <n v="4936"/>
  </r>
  <r>
    <x v="45"/>
    <x v="1"/>
    <s v="Ceroplastes japonicus"/>
    <s v="Japanese Wax Scale"/>
    <m/>
    <m/>
  </r>
  <r>
    <x v="45"/>
    <x v="1"/>
    <s v="Platypus quercivorus"/>
    <s v="Oak Ambrosia Beetle"/>
    <m/>
    <m/>
  </r>
  <r>
    <x v="45"/>
    <x v="1"/>
    <s v="Scolytus intricatus"/>
    <s v="European Oak Bark Beetle"/>
    <m/>
    <m/>
  </r>
  <r>
    <x v="45"/>
    <x v="1"/>
    <s v="Tortrix viridana"/>
    <s v="Green Oak Tortrix"/>
    <m/>
    <m/>
  </r>
  <r>
    <x v="46"/>
    <x v="21"/>
    <s v="Achatina achatina"/>
    <s v="Giant Ghana Snail"/>
    <n v="4650"/>
    <n v="0"/>
  </r>
  <r>
    <x v="46"/>
    <x v="21"/>
    <s v="Archachatina marginata"/>
    <s v="West African Land Snail; (Banana Rasp)"/>
    <m/>
    <m/>
  </r>
  <r>
    <x v="46"/>
    <x v="21"/>
    <s v="Limicolaria aurora"/>
    <s v="Nigerian Land Snail"/>
    <m/>
    <m/>
  </r>
  <r>
    <x v="46"/>
    <x v="21"/>
    <s v="Lissachatina fulica"/>
    <s v="Giant African Snail"/>
    <m/>
    <m/>
  </r>
  <r>
    <x v="46"/>
    <x v="21"/>
    <s v="Veronicella cubensis"/>
    <s v="Two-striped Slug"/>
    <m/>
    <m/>
  </r>
  <r>
    <x v="46"/>
    <x v="22"/>
    <s v="Ceroplastes destructor"/>
    <s v="Soft Wax Scale"/>
    <n v="4650"/>
    <n v="0"/>
  </r>
  <r>
    <x v="46"/>
    <x v="22"/>
    <s v="Scirtothrips dorsalis"/>
    <s v="Chilli Thrips; Yellow Tea Thrips"/>
    <m/>
    <m/>
  </r>
  <r>
    <x v="46"/>
    <x v="8"/>
    <s v="Oxycarenus hyalinipennis"/>
    <s v="Cotton Seed Bug"/>
    <n v="4651"/>
    <n v="0"/>
  </r>
  <r>
    <x v="46"/>
    <x v="23"/>
    <s v="Crypticerya multicicatrices"/>
    <s v="Iceryine Scale"/>
    <n v="4650"/>
    <n v="0"/>
  </r>
  <r>
    <x v="46"/>
    <x v="1"/>
    <s v="Paratachardina pseudolobata"/>
    <s v="Lobate Lac Scale"/>
    <n v="4651"/>
    <n v="0"/>
  </r>
  <r>
    <x v="46"/>
    <x v="1"/>
    <s v="Quadrastichus erythrinae"/>
    <s v="Erythrina Gall Wasp"/>
    <m/>
    <m/>
  </r>
  <r>
    <x v="46"/>
    <x v="11"/>
    <s v="Rhynchophorus ferrugineus"/>
    <s v="Red Palm Weevil"/>
    <n v="4650"/>
    <n v="0"/>
  </r>
  <r>
    <x v="46"/>
    <x v="11"/>
    <s v="Rhynchophorus palmarum"/>
    <s v="South American Palm Weevil"/>
    <m/>
    <m/>
  </r>
  <r>
    <x v="46"/>
    <x v="17"/>
    <s v="Chilo suppressalis"/>
    <s v="Asiatic Rice Borer"/>
    <n v="4650"/>
    <n v="0"/>
  </r>
  <r>
    <x v="46"/>
    <x v="17"/>
    <s v="Ditylenchus angustus"/>
    <s v="Rice Stem Nematode"/>
    <m/>
    <m/>
  </r>
  <r>
    <x v="46"/>
    <x v="17"/>
    <s v="Steneotarsonemus spinki"/>
    <s v="Rice Panicle Mite"/>
    <m/>
    <m/>
  </r>
  <r>
    <x v="46"/>
    <x v="17"/>
    <s v="Tibraca limbativentris"/>
    <s v="Rice Stinkbug"/>
    <m/>
    <m/>
  </r>
  <r>
    <x v="46"/>
    <x v="7"/>
    <s v="Neoleucinodes elegantalis"/>
    <s v="Small Tomato Borer"/>
    <n v="4650"/>
    <n v="0"/>
  </r>
  <r>
    <x v="47"/>
    <x v="2"/>
    <s v="Hylurgops palliatus"/>
    <s v="Lesser Spruce Shoot Beetle"/>
    <n v="4048"/>
    <n v="0"/>
  </r>
  <r>
    <x v="47"/>
    <x v="2"/>
    <s v="Hylurgus ligniperda"/>
    <s v="Redhaired Pine Bark Beetle"/>
    <m/>
    <m/>
  </r>
  <r>
    <x v="47"/>
    <x v="2"/>
    <s v="Ips sexdentatus"/>
    <s v="Sixtoothed Bark Beetle"/>
    <m/>
    <m/>
  </r>
  <r>
    <x v="47"/>
    <x v="2"/>
    <s v="Ips typographus"/>
    <s v="European Spruce Bark Beetle"/>
    <m/>
    <m/>
  </r>
  <r>
    <x v="47"/>
    <x v="2"/>
    <s v="Monochamus alternatus"/>
    <s v="Japanese Pine Sawyer Beetle"/>
    <m/>
    <m/>
  </r>
  <r>
    <x v="47"/>
    <x v="2"/>
    <s v="Sirex noctilio"/>
    <s v="Sirex Woodwasp"/>
    <m/>
    <m/>
  </r>
  <r>
    <x v="47"/>
    <x v="2"/>
    <s v="Tetropium castaneum"/>
    <s v="Black Spruce Beetle"/>
    <m/>
    <m/>
  </r>
  <r>
    <x v="47"/>
    <x v="2"/>
    <s v="Tetropium fuscum"/>
    <s v="Brown Spruce Longhorned Beetle"/>
    <m/>
    <m/>
  </r>
  <r>
    <x v="47"/>
    <x v="2"/>
    <s v="Tomicus destruens"/>
    <s v="Pine Shoot Beetle"/>
    <m/>
    <m/>
  </r>
  <r>
    <x v="47"/>
    <x v="2"/>
    <s v="Tomicus piniperda"/>
    <s v="Pine Shoot Beetle (PSB)"/>
    <m/>
    <m/>
  </r>
  <r>
    <x v="47"/>
    <x v="1"/>
    <s v="Adelges tsugae"/>
    <s v="Hemlock Woolly Adelgid"/>
    <n v="16554"/>
    <n v="0"/>
  </r>
  <r>
    <x v="47"/>
    <x v="1"/>
    <s v="Agrilus biguttatus"/>
    <s v="Oak Splendour Beetle"/>
    <m/>
    <m/>
  </r>
  <r>
    <x v="47"/>
    <x v="1"/>
    <s v="Agrilus planipennis"/>
    <s v="Emerald Ash Borer"/>
    <m/>
    <m/>
  </r>
  <r>
    <x v="47"/>
    <x v="1"/>
    <s v="Anoplophora chinensis"/>
    <s v="Citrus Longhorned Beetle"/>
    <m/>
    <m/>
  </r>
  <r>
    <x v="47"/>
    <x v="1"/>
    <s v="Anoplophora glabripennis"/>
    <s v="Asian Longhorned Beetle"/>
    <m/>
    <m/>
  </r>
  <r>
    <x v="47"/>
    <x v="1"/>
    <s v="Epiphyas postvittana"/>
    <s v="Light Brown Apple Moth"/>
    <m/>
    <m/>
  </r>
  <r>
    <x v="47"/>
    <x v="1"/>
    <s v="Lissachatina fulica"/>
    <s v="Giant African Snail"/>
    <m/>
    <m/>
  </r>
  <r>
    <x v="47"/>
    <x v="1"/>
    <s v="Puccinia horiana"/>
    <s v="Chrysanthemum White Rust"/>
    <m/>
    <m/>
  </r>
  <r>
    <x v="47"/>
    <x v="1"/>
    <s v="Ralstonia solanacearum race 3 biovar 2"/>
    <s v="Bacterial Wilt"/>
    <m/>
    <m/>
  </r>
  <r>
    <x v="48"/>
    <x v="21"/>
    <s v="Candidula intersecta"/>
    <s v="Wrinkled Snail"/>
    <n v="120802"/>
    <n v="18368"/>
  </r>
  <r>
    <x v="48"/>
    <x v="21"/>
    <s v="Cantareus apertus"/>
    <s v="Green Burrowing Snail"/>
    <m/>
    <m/>
  </r>
  <r>
    <x v="48"/>
    <x v="21"/>
    <s v="Cernuella virgata"/>
    <s v="Striped Snail"/>
    <m/>
    <m/>
  </r>
  <r>
    <x v="48"/>
    <x v="21"/>
    <s v="Helix pomatia"/>
    <s v="Burgundy Snail"/>
    <m/>
    <m/>
  </r>
  <r>
    <x v="48"/>
    <x v="21"/>
    <s v="Lissachatina fulica"/>
    <s v="Giant African Snail"/>
    <m/>
    <m/>
  </r>
  <r>
    <x v="48"/>
    <x v="21"/>
    <s v="Monacha cartusiana"/>
    <s v="Hygromiid Snail"/>
    <m/>
    <m/>
  </r>
  <r>
    <x v="48"/>
    <x v="21"/>
    <s v="Otala lactea"/>
    <s v="Milk Snail"/>
    <m/>
    <m/>
  </r>
  <r>
    <x v="48"/>
    <x v="21"/>
    <s v="Theba pisana"/>
    <s v="White Garden Snail"/>
    <m/>
    <m/>
  </r>
  <r>
    <x v="48"/>
    <x v="21"/>
    <s v="Xerolenta obvia"/>
    <s v="Eastern Heath Snail"/>
    <m/>
    <m/>
  </r>
  <r>
    <x v="48"/>
    <x v="4"/>
    <s v="Dendrolimus punctatus"/>
    <s v="Masson Pine Moth"/>
    <n v="79620"/>
    <n v="14688"/>
  </r>
  <r>
    <x v="48"/>
    <x v="4"/>
    <s v="Dendrolimus sibiricus"/>
    <s v="Siberian Silk Moth"/>
    <m/>
    <m/>
  </r>
  <r>
    <x v="48"/>
    <x v="4"/>
    <s v="Hylurgops palliatus"/>
    <s v="Lesser Spruce Shoot Beetle"/>
    <m/>
    <m/>
  </r>
  <r>
    <x v="48"/>
    <x v="4"/>
    <s v="Hylurgus ligniperda"/>
    <s v="Redhaired Pine Bark Beetle"/>
    <m/>
    <m/>
  </r>
  <r>
    <x v="48"/>
    <x v="4"/>
    <s v="Monochamus alternatus"/>
    <s v="Japanese Pine Sawyer Beetle"/>
    <m/>
    <m/>
  </r>
  <r>
    <x v="48"/>
    <x v="4"/>
    <s v="Panolis flammea"/>
    <s v="Pine Beauty Moth"/>
    <m/>
    <m/>
  </r>
  <r>
    <x v="48"/>
    <x v="4"/>
    <s v="Sirex noctilio"/>
    <s v="Sirex Woodwasp"/>
    <m/>
    <m/>
  </r>
  <r>
    <x v="48"/>
    <x v="4"/>
    <s v="Tetropium fuscum"/>
    <s v="Brown Spruce Longhorned Beetle"/>
    <m/>
    <m/>
  </r>
  <r>
    <x v="48"/>
    <x v="4"/>
    <s v="Tomicus destruens"/>
    <s v="Pine Shoot Beetle"/>
    <m/>
    <m/>
  </r>
  <r>
    <x v="48"/>
    <x v="4"/>
    <s v="Tomicus piniperda"/>
    <s v="Pine Shoot Beetle (PSB)"/>
    <m/>
    <m/>
  </r>
  <r>
    <x v="49"/>
    <x v="13"/>
    <s v="Alectra vogelii"/>
    <s v="Yellow Witchweed"/>
    <n v="35000"/>
    <n v="0"/>
  </r>
  <r>
    <x v="49"/>
    <x v="13"/>
    <s v="Maruca vitrata"/>
    <s v="Soybean Pod Borer"/>
    <m/>
    <m/>
  </r>
  <r>
    <x v="49"/>
    <x v="13"/>
    <s v="Phakopsora pachyrhizi"/>
    <s v="Australasian Soybean Rust"/>
    <m/>
    <m/>
  </r>
  <r>
    <x v="50"/>
    <x v="1"/>
    <s v="Adoxophyes orana"/>
    <s v="Summer Fruit Tortrix Moth"/>
    <n v="21000"/>
    <n v="21000"/>
  </r>
  <r>
    <x v="50"/>
    <x v="1"/>
    <s v="Agrilus planipennis"/>
    <s v="Emerald Ash Borer"/>
    <m/>
    <m/>
  </r>
  <r>
    <x v="50"/>
    <x v="1"/>
    <s v="Anoplophora glabripennis"/>
    <s v="Asian Longhorned Beetle"/>
    <m/>
    <m/>
  </r>
  <r>
    <x v="50"/>
    <x v="1"/>
    <s v="Callidiellum rufipenne"/>
    <s v="Japanese Cedar Longhorn Beetle"/>
    <m/>
    <m/>
  </r>
  <r>
    <x v="50"/>
    <x v="1"/>
    <s v="Inula britannica"/>
    <s v="Meadow Fleabane"/>
    <m/>
    <m/>
  </r>
  <r>
    <x v="50"/>
    <x v="1"/>
    <s v="Pyrrhalta viburni"/>
    <s v="Viburnum Leaf Beetle"/>
    <m/>
    <m/>
  </r>
  <r>
    <x v="50"/>
    <x v="1"/>
    <s v="Spodoptera littoralis"/>
    <s v="Egyptian Cottonworm"/>
    <m/>
    <m/>
  </r>
  <r>
    <x v="50"/>
    <x v="1"/>
    <s v="Thaumatotibia leucotreta"/>
    <s v="False Codling Moth"/>
    <m/>
    <m/>
  </r>
  <r>
    <x v="50"/>
    <x v="4"/>
    <s v="Cronartium flaccidum"/>
    <s v="Scots Pine Blister Rust"/>
    <n v="14555"/>
    <n v="14555"/>
  </r>
  <r>
    <x v="50"/>
    <x v="4"/>
    <s v="Dendrolimus pini"/>
    <s v="Pine-tree Lappet"/>
    <m/>
    <m/>
  </r>
  <r>
    <x v="50"/>
    <x v="4"/>
    <s v="Dendrolimus sibiricus"/>
    <s v="Siberian Silk Moth"/>
    <m/>
    <m/>
  </r>
  <r>
    <x v="50"/>
    <x v="4"/>
    <s v="Hylobius abietis"/>
    <s v="Large Pine Weevil"/>
    <m/>
    <m/>
  </r>
  <r>
    <x v="50"/>
    <x v="4"/>
    <s v="Lymantria mathura"/>
    <s v="Rosy Moth"/>
    <m/>
    <m/>
  </r>
  <r>
    <x v="50"/>
    <x v="4"/>
    <s v="Panolis flammea"/>
    <s v="Pine Beauty Moth"/>
    <m/>
    <m/>
  </r>
  <r>
    <x v="50"/>
    <x v="4"/>
    <s v="Tomicus destruens"/>
    <s v="Pine Shoot Beetle"/>
    <m/>
    <m/>
  </r>
  <r>
    <x v="50"/>
    <x v="16"/>
    <s v="Adoxophyes orana"/>
    <s v="Summer Fruit Tortrix Moth"/>
    <n v="14750"/>
    <n v="14750"/>
  </r>
  <r>
    <x v="50"/>
    <x v="16"/>
    <s v="Archips xylosteanus"/>
    <s v="Variegated Golden Tortrix"/>
    <m/>
    <m/>
  </r>
  <r>
    <x v="50"/>
    <x v="16"/>
    <s v="Candidatus Phytoplasma"/>
    <s v="Phytoplasma Disease"/>
    <m/>
    <m/>
  </r>
  <r>
    <x v="50"/>
    <x v="16"/>
    <s v="Drosophila suzukii"/>
    <s v="Spotted Wing Drosophila"/>
    <m/>
    <m/>
  </r>
  <r>
    <x v="50"/>
    <x v="16"/>
    <s v="Enarmonia formosana"/>
    <s v="Cherry Bark Tortrix (CBT)"/>
    <m/>
    <m/>
  </r>
  <r>
    <x v="50"/>
    <x v="16"/>
    <s v="Spodoptera litura"/>
    <s v="Cotton Cutworm"/>
    <m/>
    <m/>
  </r>
  <r>
    <x v="50"/>
    <x v="16"/>
    <s v="Synanthedon myopaeformis"/>
    <s v="Apple Clearwing Moth"/>
    <m/>
    <m/>
  </r>
  <r>
    <x v="51"/>
    <x v="0"/>
    <s v="Bursaphelenchus xylophilus"/>
    <s v="Pine Wilt Nematode (Pinewood)"/>
    <n v="6205"/>
    <n v="1862"/>
  </r>
  <r>
    <x v="51"/>
    <x v="0"/>
    <s v="Ditylenchus destructor"/>
    <s v="Potato Rot Nematode"/>
    <m/>
    <m/>
  </r>
  <r>
    <x v="51"/>
    <x v="0"/>
    <s v="Ditylenchus dipsaci"/>
    <s v="Stem and Bulb Nematode"/>
    <m/>
    <m/>
  </r>
  <r>
    <x v="51"/>
    <x v="0"/>
    <s v="Globodera pallida"/>
    <s v="Pale Cyst Nematode"/>
    <m/>
    <m/>
  </r>
  <r>
    <x v="51"/>
    <x v="0"/>
    <s v="Globodera rostochiensis"/>
    <s v="Golden Nematode"/>
    <m/>
    <m/>
  </r>
  <r>
    <x v="51"/>
    <x v="0"/>
    <s v="Heterodera glycines"/>
    <s v="Soybean Cyst Nematode (SCN)"/>
    <m/>
    <m/>
  </r>
  <r>
    <x v="51"/>
    <x v="0"/>
    <s v="Heterodera latipons"/>
    <s v="Mediterranean Cereal Cyst Nematode"/>
    <m/>
    <m/>
  </r>
  <r>
    <x v="51"/>
    <x v="0"/>
    <s v="Meloidogyne arenaria"/>
    <s v="Peanut Rootknot Nematode"/>
    <m/>
    <m/>
  </r>
  <r>
    <x v="51"/>
    <x v="0"/>
    <s v="Meloidogyne chitwoodi"/>
    <s v="Columbian Root-knot Nematode"/>
    <m/>
    <m/>
  </r>
  <r>
    <x v="51"/>
    <x v="0"/>
    <s v="Meloidogyne fallax"/>
    <s v="False Columbia Root-knot Nematode"/>
    <m/>
    <m/>
  </r>
  <r>
    <x v="51"/>
    <x v="0"/>
    <s v="Meloidogyne hapla"/>
    <s v="Northern Root-knot Nematode"/>
    <m/>
    <m/>
  </r>
  <r>
    <x v="51"/>
    <x v="0"/>
    <s v="Meloidogyne incognita"/>
    <s v="Southern Root-knot Nematode"/>
    <m/>
    <m/>
  </r>
  <r>
    <x v="51"/>
    <x v="0"/>
    <s v="Meloidogyne javanica"/>
    <s v="Javanese Root-knot Nematode"/>
    <m/>
    <m/>
  </r>
  <r>
    <x v="51"/>
    <x v="0"/>
    <s v="Meloidogyne mayaguensis"/>
    <s v="Root-knot Nematode"/>
    <m/>
    <m/>
  </r>
  <r>
    <x v="51"/>
    <x v="0"/>
    <s v="Nacobbus aberrans"/>
    <s v="False Root-knot Nematode"/>
    <m/>
    <m/>
  </r>
  <r>
    <x v="51"/>
    <x v="14"/>
    <s v="Adoxophyes orana"/>
    <s v="Summer Fruit Tortrix Moth"/>
    <n v="32112"/>
    <n v="13117"/>
  </r>
  <r>
    <x v="51"/>
    <x v="14"/>
    <s v="Autographa gamma"/>
    <s v="Silver Y Moth"/>
    <m/>
    <m/>
  </r>
  <r>
    <x v="51"/>
    <x v="14"/>
    <s v="Diabrotica speciosa"/>
    <s v="Cucurbit Beetle"/>
    <m/>
    <m/>
  </r>
  <r>
    <x v="51"/>
    <x v="14"/>
    <s v="Enarmonia formosana"/>
    <s v="Cherry Bark Tortrix (CBT)"/>
    <m/>
    <m/>
  </r>
  <r>
    <x v="51"/>
    <x v="14"/>
    <s v="Grapholita funebrana"/>
    <s v="Plum Fruit Moth"/>
    <m/>
    <m/>
  </r>
  <r>
    <x v="51"/>
    <x v="14"/>
    <s v="Halyomorpha halys"/>
    <s v="Brown Marmorated Stink Bug"/>
    <m/>
    <m/>
  </r>
  <r>
    <x v="51"/>
    <x v="14"/>
    <s v="Helicoverpa armigera"/>
    <s v="Old World Bollworm"/>
    <m/>
    <m/>
  </r>
  <r>
    <x v="51"/>
    <x v="14"/>
    <s v="Lobesia botrana"/>
    <s v="European Grapevine Moth"/>
    <m/>
    <m/>
  </r>
  <r>
    <x v="51"/>
    <x v="14"/>
    <s v="Nysius huttoni"/>
    <s v="Wheat Bug"/>
    <m/>
    <m/>
  </r>
  <r>
    <x v="51"/>
    <x v="14"/>
    <s v="Puccinia graminis tritici UG 99"/>
    <s v="Wheat Stem Rust UG 99"/>
    <m/>
    <m/>
  </r>
  <r>
    <x v="51"/>
    <x v="14"/>
    <s v="Spodoptera littoralis"/>
    <s v="Egyptian Cottonworm"/>
    <m/>
    <m/>
  </r>
  <r>
    <x v="51"/>
    <x v="14"/>
    <s v="Spodoptera litura"/>
    <s v="Cotton Cutwor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B175" firstHeaderRow="1" firstDataRow="1" firstDataCol="1"/>
  <pivotFields count="3">
    <pivotField axis="axisRow" showAll="0">
      <items count="5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t="default"/>
      </items>
    </pivotField>
    <pivotField axis="axisRow" showAll="0">
      <items count="25">
        <item x="21"/>
        <item x="22"/>
        <item x="19"/>
        <item x="3"/>
        <item x="8"/>
        <item x="0"/>
        <item x="2"/>
        <item x="20"/>
        <item x="5"/>
        <item x="23"/>
        <item x="18"/>
        <item x="9"/>
        <item x="6"/>
        <item x="1"/>
        <item x="15"/>
        <item x="10"/>
        <item x="11"/>
        <item x="4"/>
        <item x="17"/>
        <item x="12"/>
        <item x="14"/>
        <item x="13"/>
        <item x="16"/>
        <item x="7"/>
        <item t="default"/>
      </items>
    </pivotField>
    <pivotField dataField="1" showAll="0"/>
  </pivotFields>
  <rowFields count="2">
    <field x="0"/>
    <field x="1"/>
  </rowFields>
  <rowItems count="172">
    <i>
      <x/>
    </i>
    <i r="1">
      <x v="5"/>
    </i>
    <i r="1">
      <x v="13"/>
    </i>
    <i>
      <x v="1"/>
    </i>
    <i r="1">
      <x v="6"/>
    </i>
    <i>
      <x v="2"/>
    </i>
    <i r="1">
      <x v="3"/>
    </i>
    <i r="1">
      <x v="17"/>
    </i>
    <i>
      <x v="3"/>
    </i>
    <i r="1">
      <x v="6"/>
    </i>
    <i>
      <x v="4"/>
    </i>
    <i r="1">
      <x v="8"/>
    </i>
    <i r="1">
      <x v="12"/>
    </i>
    <i r="1">
      <x v="23"/>
    </i>
    <i>
      <x v="5"/>
    </i>
    <i r="1">
      <x v="8"/>
    </i>
    <i>
      <x v="6"/>
    </i>
    <i r="1">
      <x v="8"/>
    </i>
    <i r="1">
      <x v="13"/>
    </i>
    <i>
      <x v="7"/>
    </i>
    <i r="1">
      <x v="3"/>
    </i>
    <i r="1">
      <x v="4"/>
    </i>
    <i r="1">
      <x v="5"/>
    </i>
    <i r="1">
      <x v="6"/>
    </i>
    <i r="1">
      <x v="13"/>
    </i>
    <i>
      <x v="8"/>
    </i>
    <i r="1">
      <x v="6"/>
    </i>
    <i r="1">
      <x v="13"/>
    </i>
    <i>
      <x v="9"/>
    </i>
    <i r="1">
      <x v="13"/>
    </i>
    <i>
      <x v="10"/>
    </i>
    <i r="1">
      <x v="11"/>
    </i>
    <i r="1">
      <x v="15"/>
    </i>
    <i r="1">
      <x v="16"/>
    </i>
    <i r="1">
      <x v="19"/>
    </i>
    <i>
      <x v="11"/>
    </i>
    <i r="1">
      <x v="21"/>
    </i>
    <i>
      <x v="12"/>
    </i>
    <i r="1">
      <x v="3"/>
    </i>
    <i r="1">
      <x v="20"/>
    </i>
    <i>
      <x v="13"/>
    </i>
    <i r="1">
      <x v="14"/>
    </i>
    <i>
      <x v="14"/>
    </i>
    <i r="1">
      <x v="3"/>
    </i>
    <i r="1">
      <x v="6"/>
    </i>
    <i r="1">
      <x v="13"/>
    </i>
    <i r="1">
      <x v="14"/>
    </i>
    <i r="1">
      <x v="21"/>
    </i>
    <i>
      <x v="15"/>
    </i>
    <i r="1">
      <x v="14"/>
    </i>
    <i>
      <x v="16"/>
    </i>
    <i r="1">
      <x v="3"/>
    </i>
    <i r="1">
      <x v="8"/>
    </i>
    <i r="1">
      <x v="20"/>
    </i>
    <i r="1">
      <x v="21"/>
    </i>
    <i>
      <x v="17"/>
    </i>
    <i r="1">
      <x v="17"/>
    </i>
    <i>
      <x v="18"/>
    </i>
    <i r="1">
      <x v="8"/>
    </i>
    <i>
      <x v="19"/>
    </i>
    <i r="1">
      <x v="5"/>
    </i>
    <i r="1">
      <x v="6"/>
    </i>
    <i>
      <x v="20"/>
    </i>
    <i r="1">
      <x v="17"/>
    </i>
    <i r="1">
      <x v="22"/>
    </i>
    <i r="1">
      <x v="23"/>
    </i>
    <i>
      <x v="21"/>
    </i>
    <i r="1">
      <x v="8"/>
    </i>
    <i>
      <x v="22"/>
    </i>
    <i r="1">
      <x v="3"/>
    </i>
    <i>
      <x v="23"/>
    </i>
    <i r="1">
      <x v="8"/>
    </i>
    <i>
      <x v="24"/>
    </i>
    <i r="1">
      <x v="4"/>
    </i>
    <i r="1">
      <x v="6"/>
    </i>
    <i r="1">
      <x v="18"/>
    </i>
    <i r="1">
      <x v="21"/>
    </i>
    <i>
      <x v="25"/>
    </i>
    <i r="1">
      <x v="8"/>
    </i>
    <i r="1">
      <x v="11"/>
    </i>
    <i>
      <x v="26"/>
    </i>
    <i r="1">
      <x v="6"/>
    </i>
    <i r="1">
      <x v="13"/>
    </i>
    <i>
      <x v="27"/>
    </i>
    <i r="1">
      <x v="5"/>
    </i>
    <i r="1">
      <x v="6"/>
    </i>
    <i r="1">
      <x v="20"/>
    </i>
    <i>
      <x v="28"/>
    </i>
    <i r="1">
      <x v="17"/>
    </i>
    <i>
      <x v="29"/>
    </i>
    <i r="1">
      <x v="6"/>
    </i>
    <i r="1">
      <x v="13"/>
    </i>
    <i>
      <x v="30"/>
    </i>
    <i r="1">
      <x v="20"/>
    </i>
    <i>
      <x v="31"/>
    </i>
    <i r="1">
      <x v="13"/>
    </i>
    <i>
      <x v="32"/>
    </i>
    <i r="1">
      <x v="6"/>
    </i>
    <i r="1">
      <x v="13"/>
    </i>
    <i>
      <x v="33"/>
    </i>
    <i r="1">
      <x v="13"/>
    </i>
    <i>
      <x v="34"/>
    </i>
    <i r="1">
      <x v="3"/>
    </i>
    <i r="1">
      <x v="14"/>
    </i>
    <i r="1">
      <x v="20"/>
    </i>
    <i>
      <x v="35"/>
    </i>
    <i r="1">
      <x v="17"/>
    </i>
    <i>
      <x v="36"/>
    </i>
    <i r="1">
      <x v="20"/>
    </i>
    <i r="1">
      <x v="22"/>
    </i>
    <i>
      <x v="37"/>
    </i>
    <i r="1">
      <x v="5"/>
    </i>
    <i r="1">
      <x v="6"/>
    </i>
    <i r="1">
      <x v="13"/>
    </i>
    <i>
      <x v="38"/>
    </i>
    <i r="1">
      <x v="8"/>
    </i>
    <i r="1">
      <x v="13"/>
    </i>
    <i r="1">
      <x v="20"/>
    </i>
    <i r="1">
      <x v="22"/>
    </i>
    <i>
      <x v="39"/>
    </i>
    <i r="1">
      <x v="14"/>
    </i>
    <i r="1">
      <x v="23"/>
    </i>
    <i>
      <x v="40"/>
    </i>
    <i r="1">
      <x v="5"/>
    </i>
    <i r="1">
      <x v="8"/>
    </i>
    <i r="1">
      <x v="13"/>
    </i>
    <i>
      <x v="41"/>
    </i>
    <i r="1">
      <x v="20"/>
    </i>
    <i>
      <x v="42"/>
    </i>
    <i r="1">
      <x v="4"/>
    </i>
    <i r="1">
      <x v="6"/>
    </i>
    <i r="1">
      <x v="10"/>
    </i>
    <i r="1">
      <x v="21"/>
    </i>
    <i>
      <x v="43"/>
    </i>
    <i r="1">
      <x v="2"/>
    </i>
    <i r="1">
      <x v="12"/>
    </i>
    <i r="1">
      <x v="13"/>
    </i>
    <i r="1">
      <x v="14"/>
    </i>
    <i r="1">
      <x v="18"/>
    </i>
    <i>
      <x v="44"/>
    </i>
    <i r="1">
      <x v="6"/>
    </i>
    <i r="1">
      <x v="7"/>
    </i>
    <i r="1">
      <x v="8"/>
    </i>
    <i r="1">
      <x v="20"/>
    </i>
    <i>
      <x v="45"/>
    </i>
    <i r="1">
      <x v="6"/>
    </i>
    <i r="1">
      <x v="13"/>
    </i>
    <i>
      <x v="46"/>
    </i>
    <i r="1">
      <x/>
    </i>
    <i r="1">
      <x v="1"/>
    </i>
    <i r="1">
      <x v="4"/>
    </i>
    <i r="1">
      <x v="9"/>
    </i>
    <i r="1">
      <x v="13"/>
    </i>
    <i r="1">
      <x v="16"/>
    </i>
    <i r="1">
      <x v="18"/>
    </i>
    <i r="1">
      <x v="23"/>
    </i>
    <i>
      <x v="47"/>
    </i>
    <i r="1">
      <x v="6"/>
    </i>
    <i r="1">
      <x v="13"/>
    </i>
    <i>
      <x v="48"/>
    </i>
    <i r="1">
      <x/>
    </i>
    <i r="1">
      <x v="17"/>
    </i>
    <i>
      <x v="49"/>
    </i>
    <i r="1">
      <x v="21"/>
    </i>
    <i>
      <x v="50"/>
    </i>
    <i r="1">
      <x v="13"/>
    </i>
    <i r="1">
      <x v="17"/>
    </i>
    <i r="1">
      <x v="22"/>
    </i>
    <i>
      <x v="51"/>
    </i>
    <i r="1">
      <x v="5"/>
    </i>
    <i r="1">
      <x v="20"/>
    </i>
    <i t="grand">
      <x/>
    </i>
  </rowItems>
  <colItems count="1">
    <i/>
  </colItems>
  <dataFields count="1">
    <dataField name="Count of Pest / Pathogen"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A147" firstHeaderRow="1" firstDataRow="1" firstDataCol="1"/>
  <pivotFields count="3">
    <pivotField axis="axisRow" showAll="0">
      <items count="53">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t="default"/>
      </items>
    </pivotField>
    <pivotField axis="axisRow" showAll="0" countASubtotal="1">
      <items count="25">
        <item x="21"/>
        <item x="22"/>
        <item x="19"/>
        <item x="3"/>
        <item x="8"/>
        <item x="0"/>
        <item x="2"/>
        <item x="20"/>
        <item x="5"/>
        <item x="23"/>
        <item x="18"/>
        <item x="9"/>
        <item x="6"/>
        <item x="1"/>
        <item x="15"/>
        <item x="10"/>
        <item x="11"/>
        <item x="4"/>
        <item x="17"/>
        <item x="12"/>
        <item x="14"/>
        <item x="13"/>
        <item x="16"/>
        <item x="7"/>
        <item t="countA"/>
      </items>
    </pivotField>
    <pivotField axis="axisRow" showAll="0">
      <items count="232">
        <item x="78"/>
        <item x="204"/>
        <item x="129"/>
        <item x="126"/>
        <item x="26"/>
        <item x="201"/>
        <item x="27"/>
        <item x="28"/>
        <item x="29"/>
        <item x="123"/>
        <item x="71"/>
        <item x="30"/>
        <item x="31"/>
        <item x="192"/>
        <item x="199"/>
        <item x="205"/>
        <item x="124"/>
        <item x="8"/>
        <item x="17"/>
        <item x="66"/>
        <item x="224"/>
        <item x="60"/>
        <item x="72"/>
        <item x="175"/>
        <item x="220"/>
        <item x="168"/>
        <item x="86"/>
        <item x="143"/>
        <item x="87"/>
        <item x="214"/>
        <item x="215"/>
        <item x="176"/>
        <item x="9"/>
        <item x="188"/>
        <item x="73"/>
        <item x="74"/>
        <item x="75"/>
        <item x="155"/>
        <item x="32"/>
        <item x="33"/>
        <item x="128"/>
        <item x="88"/>
        <item x="89"/>
        <item x="146"/>
        <item x="167"/>
        <item x="164"/>
        <item x="208"/>
        <item x="184"/>
        <item x="79"/>
        <item x="34"/>
        <item x="165"/>
        <item x="49"/>
        <item x="133"/>
        <item x="22"/>
        <item x="51"/>
        <item x="203"/>
        <item x="225"/>
        <item x="0"/>
        <item x="221"/>
        <item x="179"/>
        <item x="222"/>
        <item x="61"/>
        <item x="172"/>
        <item x="10"/>
        <item x="180"/>
        <item x="58"/>
        <item x="148"/>
        <item x="1"/>
        <item x="2"/>
        <item x="230"/>
        <item x="149"/>
        <item x="185"/>
        <item x="170"/>
        <item x="67"/>
        <item x="145"/>
        <item x="18"/>
        <item x="216"/>
        <item x="136"/>
        <item x="137"/>
        <item x="138"/>
        <item x="3"/>
        <item x="157"/>
        <item x="139"/>
        <item x="140"/>
        <item x="141"/>
        <item x="121"/>
        <item x="150"/>
        <item x="23"/>
        <item x="12"/>
        <item x="13"/>
        <item x="218"/>
        <item x="93"/>
        <item x="94"/>
        <item x="35"/>
        <item x="69"/>
        <item x="36"/>
        <item x="154"/>
        <item x="206"/>
        <item x="64"/>
        <item x="52"/>
        <item x="68"/>
        <item x="59"/>
        <item x="24"/>
        <item x="134"/>
        <item x="147"/>
        <item x="200"/>
        <item x="37"/>
        <item x="120"/>
        <item x="226"/>
        <item x="158"/>
        <item x="4"/>
        <item x="159"/>
        <item x="5"/>
        <item x="227"/>
        <item x="228"/>
        <item x="229"/>
        <item x="65"/>
        <item x="193"/>
        <item x="144"/>
        <item x="14"/>
        <item x="38"/>
        <item x="39"/>
        <item x="131"/>
        <item x="6"/>
        <item x="213"/>
        <item x="53"/>
        <item x="76"/>
        <item x="40"/>
        <item x="91"/>
        <item x="19"/>
        <item x="217"/>
        <item x="160"/>
        <item x="194"/>
        <item x="54"/>
        <item x="132"/>
        <item x="209"/>
        <item x="7"/>
        <item x="80"/>
        <item x="81"/>
        <item x="62"/>
        <item x="63"/>
        <item x="156"/>
        <item x="169"/>
        <item x="166"/>
        <item x="186"/>
        <item x="11"/>
        <item x="90"/>
        <item x="41"/>
        <item x="171"/>
        <item x="77"/>
        <item x="42"/>
        <item x="135"/>
        <item x="195"/>
        <item x="151"/>
        <item x="190"/>
        <item x="161"/>
        <item x="191"/>
        <item x="196"/>
        <item x="142"/>
        <item x="219"/>
        <item x="210"/>
        <item x="173"/>
        <item x="187"/>
        <item x="85"/>
        <item x="92"/>
        <item x="82"/>
        <item x="202"/>
        <item x="174"/>
        <item x="189"/>
        <item x="125"/>
        <item x="43"/>
        <item x="50"/>
        <item x="20"/>
        <item x="55"/>
        <item x="211"/>
        <item x="181"/>
        <item x="95"/>
        <item x="96"/>
        <item x="97"/>
        <item x="98"/>
        <item x="99"/>
        <item x="100"/>
        <item x="101"/>
        <item x="102"/>
        <item x="103"/>
        <item x="104"/>
        <item x="105"/>
        <item x="106"/>
        <item x="107"/>
        <item x="108"/>
        <item x="109"/>
        <item x="110"/>
        <item x="111"/>
        <item x="112"/>
        <item x="113"/>
        <item x="114"/>
        <item x="115"/>
        <item x="116"/>
        <item x="117"/>
        <item x="118"/>
        <item x="119"/>
        <item x="223"/>
        <item x="56"/>
        <item x="177"/>
        <item x="44"/>
        <item x="25"/>
        <item x="21"/>
        <item x="130"/>
        <item x="197"/>
        <item x="212"/>
        <item x="162"/>
        <item x="15"/>
        <item x="45"/>
        <item x="16"/>
        <item x="127"/>
        <item x="83"/>
        <item x="70"/>
        <item x="46"/>
        <item x="84"/>
        <item x="47"/>
        <item x="57"/>
        <item x="163"/>
        <item x="198"/>
        <item x="207"/>
        <item x="178"/>
        <item x="182"/>
        <item x="152"/>
        <item x="153"/>
        <item x="122"/>
        <item x="48"/>
        <item x="183"/>
        <item t="default"/>
      </items>
    </pivotField>
  </pivotFields>
  <rowFields count="3">
    <field x="1"/>
    <field x="0"/>
    <field x="2"/>
  </rowFields>
  <rowItems count="144">
    <i>
      <x/>
    </i>
    <i r="1">
      <x v="46"/>
    </i>
    <i r="1">
      <x v="48"/>
    </i>
    <i>
      <x v="1"/>
    </i>
    <i r="1">
      <x v="46"/>
    </i>
    <i>
      <x v="2"/>
    </i>
    <i r="1">
      <x v="43"/>
    </i>
    <i>
      <x v="3"/>
    </i>
    <i r="1">
      <x v="2"/>
    </i>
    <i r="1">
      <x v="7"/>
    </i>
    <i r="1">
      <x v="12"/>
    </i>
    <i r="1">
      <x v="14"/>
    </i>
    <i r="1">
      <x v="16"/>
    </i>
    <i r="1">
      <x v="22"/>
    </i>
    <i r="1">
      <x v="34"/>
    </i>
    <i>
      <x v="4"/>
    </i>
    <i r="1">
      <x v="7"/>
    </i>
    <i r="1">
      <x v="24"/>
    </i>
    <i r="1">
      <x v="42"/>
    </i>
    <i r="1">
      <x v="46"/>
    </i>
    <i>
      <x v="5"/>
    </i>
    <i r="1">
      <x/>
    </i>
    <i r="1">
      <x v="7"/>
    </i>
    <i r="1">
      <x v="19"/>
    </i>
    <i r="1">
      <x v="27"/>
    </i>
    <i r="1">
      <x v="37"/>
    </i>
    <i r="1">
      <x v="40"/>
    </i>
    <i r="1">
      <x v="51"/>
    </i>
    <i>
      <x v="6"/>
    </i>
    <i r="1">
      <x v="1"/>
    </i>
    <i r="1">
      <x v="3"/>
    </i>
    <i r="1">
      <x v="7"/>
    </i>
    <i r="1">
      <x v="8"/>
    </i>
    <i r="1">
      <x v="14"/>
    </i>
    <i r="1">
      <x v="19"/>
    </i>
    <i r="1">
      <x v="24"/>
    </i>
    <i r="1">
      <x v="26"/>
    </i>
    <i r="1">
      <x v="27"/>
    </i>
    <i r="1">
      <x v="29"/>
    </i>
    <i r="1">
      <x v="32"/>
    </i>
    <i r="1">
      <x v="37"/>
    </i>
    <i r="1">
      <x v="42"/>
    </i>
    <i r="1">
      <x v="44"/>
    </i>
    <i r="1">
      <x v="45"/>
    </i>
    <i r="1">
      <x v="47"/>
    </i>
    <i>
      <x v="7"/>
    </i>
    <i r="1">
      <x v="44"/>
    </i>
    <i>
      <x v="8"/>
    </i>
    <i r="1">
      <x v="4"/>
    </i>
    <i r="1">
      <x v="5"/>
    </i>
    <i r="1">
      <x v="6"/>
    </i>
    <i r="1">
      <x v="16"/>
    </i>
    <i r="1">
      <x v="18"/>
    </i>
    <i r="1">
      <x v="21"/>
    </i>
    <i r="1">
      <x v="23"/>
    </i>
    <i r="1">
      <x v="25"/>
    </i>
    <i r="1">
      <x v="38"/>
    </i>
    <i r="1">
      <x v="40"/>
    </i>
    <i r="1">
      <x v="44"/>
    </i>
    <i>
      <x v="9"/>
    </i>
    <i r="1">
      <x v="46"/>
    </i>
    <i>
      <x v="10"/>
    </i>
    <i r="1">
      <x v="42"/>
    </i>
    <i>
      <x v="11"/>
    </i>
    <i r="1">
      <x v="10"/>
    </i>
    <i r="1">
      <x v="25"/>
    </i>
    <i>
      <x v="12"/>
    </i>
    <i r="1">
      <x v="4"/>
    </i>
    <i r="1">
      <x v="43"/>
    </i>
    <i>
      <x v="13"/>
    </i>
    <i r="1">
      <x/>
    </i>
    <i r="1">
      <x v="6"/>
    </i>
    <i r="1">
      <x v="7"/>
    </i>
    <i r="1">
      <x v="8"/>
    </i>
    <i r="1">
      <x v="9"/>
    </i>
    <i r="1">
      <x v="14"/>
    </i>
    <i r="1">
      <x v="26"/>
    </i>
    <i r="1">
      <x v="29"/>
    </i>
    <i r="1">
      <x v="31"/>
    </i>
    <i r="1">
      <x v="32"/>
    </i>
    <i r="1">
      <x v="33"/>
    </i>
    <i r="1">
      <x v="37"/>
    </i>
    <i r="1">
      <x v="38"/>
    </i>
    <i r="1">
      <x v="40"/>
    </i>
    <i r="1">
      <x v="43"/>
    </i>
    <i r="1">
      <x v="45"/>
    </i>
    <i r="1">
      <x v="46"/>
    </i>
    <i r="1">
      <x v="47"/>
    </i>
    <i r="1">
      <x v="50"/>
    </i>
    <i>
      <x v="14"/>
    </i>
    <i r="1">
      <x v="13"/>
    </i>
    <i r="1">
      <x v="14"/>
    </i>
    <i r="1">
      <x v="15"/>
    </i>
    <i r="1">
      <x v="34"/>
    </i>
    <i r="1">
      <x v="39"/>
    </i>
    <i r="1">
      <x v="43"/>
    </i>
    <i>
      <x v="15"/>
    </i>
    <i r="1">
      <x v="10"/>
    </i>
    <i>
      <x v="16"/>
    </i>
    <i r="1">
      <x v="10"/>
    </i>
    <i r="1">
      <x v="46"/>
    </i>
    <i>
      <x v="17"/>
    </i>
    <i r="1">
      <x v="2"/>
    </i>
    <i r="1">
      <x v="17"/>
    </i>
    <i r="1">
      <x v="20"/>
    </i>
    <i r="1">
      <x v="28"/>
    </i>
    <i r="1">
      <x v="35"/>
    </i>
    <i r="1">
      <x v="48"/>
    </i>
    <i r="1">
      <x v="50"/>
    </i>
    <i>
      <x v="18"/>
    </i>
    <i r="1">
      <x v="24"/>
    </i>
    <i r="1">
      <x v="43"/>
    </i>
    <i r="1">
      <x v="46"/>
    </i>
    <i>
      <x v="19"/>
    </i>
    <i r="1">
      <x v="10"/>
    </i>
    <i>
      <x v="20"/>
    </i>
    <i r="1">
      <x v="12"/>
    </i>
    <i r="1">
      <x v="16"/>
    </i>
    <i r="1">
      <x v="27"/>
    </i>
    <i r="1">
      <x v="30"/>
    </i>
    <i r="1">
      <x v="34"/>
    </i>
    <i r="1">
      <x v="36"/>
    </i>
    <i r="1">
      <x v="38"/>
    </i>
    <i r="1">
      <x v="41"/>
    </i>
    <i r="1">
      <x v="44"/>
    </i>
    <i r="1">
      <x v="51"/>
    </i>
    <i>
      <x v="21"/>
    </i>
    <i r="1">
      <x v="11"/>
    </i>
    <i r="1">
      <x v="14"/>
    </i>
    <i r="1">
      <x v="16"/>
    </i>
    <i r="1">
      <x v="24"/>
    </i>
    <i r="1">
      <x v="42"/>
    </i>
    <i r="1">
      <x v="49"/>
    </i>
    <i>
      <x v="22"/>
    </i>
    <i r="1">
      <x v="20"/>
    </i>
    <i r="1">
      <x v="36"/>
    </i>
    <i r="1">
      <x v="38"/>
    </i>
    <i r="1">
      <x v="50"/>
    </i>
    <i>
      <x v="23"/>
    </i>
    <i r="1">
      <x v="4"/>
    </i>
    <i r="1">
      <x v="20"/>
    </i>
    <i r="1">
      <x v="39"/>
    </i>
    <i r="1">
      <x v="4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C175" firstHeaderRow="0" firstDataRow="1" firstDataCol="1"/>
  <pivotFields count="6">
    <pivotField axis="axisRow" showAll="0">
      <items count="5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t="default"/>
      </items>
    </pivotField>
    <pivotField axis="axisRow" showAll="0">
      <items count="25">
        <item x="21"/>
        <item x="22"/>
        <item x="19"/>
        <item x="3"/>
        <item x="8"/>
        <item x="0"/>
        <item x="2"/>
        <item x="20"/>
        <item x="5"/>
        <item x="23"/>
        <item x="18"/>
        <item x="9"/>
        <item x="6"/>
        <item x="1"/>
        <item x="15"/>
        <item x="10"/>
        <item x="11"/>
        <item x="4"/>
        <item x="17"/>
        <item x="12"/>
        <item x="14"/>
        <item x="13"/>
        <item x="16"/>
        <item x="7"/>
        <item t="default"/>
      </items>
    </pivotField>
    <pivotField showAll="0"/>
    <pivotField showAll="0"/>
    <pivotField dataField="1" showAll="0"/>
    <pivotField dataField="1" showAll="0"/>
  </pivotFields>
  <rowFields count="2">
    <field x="0"/>
    <field x="1"/>
  </rowFields>
  <rowItems count="172">
    <i>
      <x/>
    </i>
    <i r="1">
      <x v="5"/>
    </i>
    <i r="1">
      <x v="13"/>
    </i>
    <i>
      <x v="1"/>
    </i>
    <i r="1">
      <x v="6"/>
    </i>
    <i>
      <x v="2"/>
    </i>
    <i r="1">
      <x v="3"/>
    </i>
    <i r="1">
      <x v="17"/>
    </i>
    <i>
      <x v="3"/>
    </i>
    <i r="1">
      <x v="6"/>
    </i>
    <i>
      <x v="4"/>
    </i>
    <i r="1">
      <x v="8"/>
    </i>
    <i r="1">
      <x v="12"/>
    </i>
    <i r="1">
      <x v="23"/>
    </i>
    <i>
      <x v="5"/>
    </i>
    <i r="1">
      <x v="8"/>
    </i>
    <i>
      <x v="6"/>
    </i>
    <i r="1">
      <x v="8"/>
    </i>
    <i r="1">
      <x v="13"/>
    </i>
    <i>
      <x v="7"/>
    </i>
    <i r="1">
      <x v="3"/>
    </i>
    <i r="1">
      <x v="4"/>
    </i>
    <i r="1">
      <x v="5"/>
    </i>
    <i r="1">
      <x v="6"/>
    </i>
    <i r="1">
      <x v="13"/>
    </i>
    <i>
      <x v="8"/>
    </i>
    <i r="1">
      <x v="6"/>
    </i>
    <i r="1">
      <x v="13"/>
    </i>
    <i>
      <x v="9"/>
    </i>
    <i r="1">
      <x v="13"/>
    </i>
    <i>
      <x v="10"/>
    </i>
    <i r="1">
      <x v="11"/>
    </i>
    <i r="1">
      <x v="15"/>
    </i>
    <i r="1">
      <x v="16"/>
    </i>
    <i r="1">
      <x v="19"/>
    </i>
    <i>
      <x v="11"/>
    </i>
    <i r="1">
      <x v="21"/>
    </i>
    <i>
      <x v="12"/>
    </i>
    <i r="1">
      <x v="3"/>
    </i>
    <i r="1">
      <x v="20"/>
    </i>
    <i>
      <x v="13"/>
    </i>
    <i r="1">
      <x v="14"/>
    </i>
    <i>
      <x v="14"/>
    </i>
    <i r="1">
      <x v="3"/>
    </i>
    <i r="1">
      <x v="6"/>
    </i>
    <i r="1">
      <x v="13"/>
    </i>
    <i r="1">
      <x v="14"/>
    </i>
    <i r="1">
      <x v="21"/>
    </i>
    <i>
      <x v="15"/>
    </i>
    <i r="1">
      <x v="14"/>
    </i>
    <i>
      <x v="16"/>
    </i>
    <i r="1">
      <x v="3"/>
    </i>
    <i r="1">
      <x v="8"/>
    </i>
    <i r="1">
      <x v="20"/>
    </i>
    <i r="1">
      <x v="21"/>
    </i>
    <i>
      <x v="17"/>
    </i>
    <i r="1">
      <x v="17"/>
    </i>
    <i>
      <x v="18"/>
    </i>
    <i r="1">
      <x v="8"/>
    </i>
    <i>
      <x v="19"/>
    </i>
    <i r="1">
      <x v="5"/>
    </i>
    <i r="1">
      <x v="6"/>
    </i>
    <i>
      <x v="20"/>
    </i>
    <i r="1">
      <x v="17"/>
    </i>
    <i r="1">
      <x v="22"/>
    </i>
    <i r="1">
      <x v="23"/>
    </i>
    <i>
      <x v="21"/>
    </i>
    <i r="1">
      <x v="8"/>
    </i>
    <i>
      <x v="22"/>
    </i>
    <i r="1">
      <x v="3"/>
    </i>
    <i>
      <x v="23"/>
    </i>
    <i r="1">
      <x v="8"/>
    </i>
    <i>
      <x v="24"/>
    </i>
    <i r="1">
      <x v="4"/>
    </i>
    <i r="1">
      <x v="6"/>
    </i>
    <i r="1">
      <x v="18"/>
    </i>
    <i r="1">
      <x v="21"/>
    </i>
    <i>
      <x v="25"/>
    </i>
    <i r="1">
      <x v="8"/>
    </i>
    <i r="1">
      <x v="11"/>
    </i>
    <i>
      <x v="26"/>
    </i>
    <i r="1">
      <x v="6"/>
    </i>
    <i r="1">
      <x v="13"/>
    </i>
    <i>
      <x v="27"/>
    </i>
    <i r="1">
      <x v="5"/>
    </i>
    <i r="1">
      <x v="6"/>
    </i>
    <i r="1">
      <x v="20"/>
    </i>
    <i>
      <x v="28"/>
    </i>
    <i r="1">
      <x v="17"/>
    </i>
    <i>
      <x v="29"/>
    </i>
    <i r="1">
      <x v="6"/>
    </i>
    <i r="1">
      <x v="13"/>
    </i>
    <i>
      <x v="30"/>
    </i>
    <i r="1">
      <x v="20"/>
    </i>
    <i>
      <x v="31"/>
    </i>
    <i r="1">
      <x v="13"/>
    </i>
    <i>
      <x v="32"/>
    </i>
    <i r="1">
      <x v="6"/>
    </i>
    <i r="1">
      <x v="13"/>
    </i>
    <i>
      <x v="33"/>
    </i>
    <i r="1">
      <x v="13"/>
    </i>
    <i>
      <x v="34"/>
    </i>
    <i r="1">
      <x v="3"/>
    </i>
    <i r="1">
      <x v="14"/>
    </i>
    <i r="1">
      <x v="20"/>
    </i>
    <i>
      <x v="35"/>
    </i>
    <i r="1">
      <x v="17"/>
    </i>
    <i>
      <x v="36"/>
    </i>
    <i r="1">
      <x v="20"/>
    </i>
    <i r="1">
      <x v="22"/>
    </i>
    <i>
      <x v="37"/>
    </i>
    <i r="1">
      <x v="5"/>
    </i>
    <i r="1">
      <x v="6"/>
    </i>
    <i r="1">
      <x v="13"/>
    </i>
    <i>
      <x v="38"/>
    </i>
    <i r="1">
      <x v="8"/>
    </i>
    <i r="1">
      <x v="13"/>
    </i>
    <i r="1">
      <x v="20"/>
    </i>
    <i r="1">
      <x v="22"/>
    </i>
    <i>
      <x v="39"/>
    </i>
    <i r="1">
      <x v="14"/>
    </i>
    <i r="1">
      <x v="23"/>
    </i>
    <i>
      <x v="40"/>
    </i>
    <i r="1">
      <x v="5"/>
    </i>
    <i r="1">
      <x v="8"/>
    </i>
    <i r="1">
      <x v="13"/>
    </i>
    <i>
      <x v="41"/>
    </i>
    <i r="1">
      <x v="20"/>
    </i>
    <i>
      <x v="42"/>
    </i>
    <i r="1">
      <x v="4"/>
    </i>
    <i r="1">
      <x v="6"/>
    </i>
    <i r="1">
      <x v="10"/>
    </i>
    <i r="1">
      <x v="21"/>
    </i>
    <i>
      <x v="43"/>
    </i>
    <i r="1">
      <x v="2"/>
    </i>
    <i r="1">
      <x v="12"/>
    </i>
    <i r="1">
      <x v="13"/>
    </i>
    <i r="1">
      <x v="14"/>
    </i>
    <i r="1">
      <x v="18"/>
    </i>
    <i>
      <x v="44"/>
    </i>
    <i r="1">
      <x v="6"/>
    </i>
    <i r="1">
      <x v="7"/>
    </i>
    <i r="1">
      <x v="8"/>
    </i>
    <i r="1">
      <x v="20"/>
    </i>
    <i>
      <x v="45"/>
    </i>
    <i r="1">
      <x v="6"/>
    </i>
    <i r="1">
      <x v="13"/>
    </i>
    <i>
      <x v="46"/>
    </i>
    <i r="1">
      <x/>
    </i>
    <i r="1">
      <x v="1"/>
    </i>
    <i r="1">
      <x v="4"/>
    </i>
    <i r="1">
      <x v="9"/>
    </i>
    <i r="1">
      <x v="13"/>
    </i>
    <i r="1">
      <x v="16"/>
    </i>
    <i r="1">
      <x v="18"/>
    </i>
    <i r="1">
      <x v="23"/>
    </i>
    <i>
      <x v="47"/>
    </i>
    <i r="1">
      <x v="6"/>
    </i>
    <i r="1">
      <x v="13"/>
    </i>
    <i>
      <x v="48"/>
    </i>
    <i r="1">
      <x/>
    </i>
    <i r="1">
      <x v="17"/>
    </i>
    <i>
      <x v="49"/>
    </i>
    <i r="1">
      <x v="21"/>
    </i>
    <i>
      <x v="50"/>
    </i>
    <i r="1">
      <x v="13"/>
    </i>
    <i r="1">
      <x v="17"/>
    </i>
    <i r="1">
      <x v="22"/>
    </i>
    <i>
      <x v="51"/>
    </i>
    <i r="1">
      <x v="5"/>
    </i>
    <i r="1">
      <x v="20"/>
    </i>
    <i t="grand">
      <x/>
    </i>
  </rowItems>
  <colFields count="1">
    <field x="-2"/>
  </colFields>
  <colItems count="2">
    <i>
      <x/>
    </i>
    <i i="1">
      <x v="1"/>
    </i>
  </colItems>
  <dataFields count="2">
    <dataField name="Sum of Survey Funding" fld="4" baseField="0" baseItem="0" numFmtId="165"/>
    <dataField name="Sum of Survey State Share" fld="5" baseField="0" baseItem="0"/>
  </dataFields>
  <formats count="3">
    <format dxfId="5">
      <pivotArea outline="0" collapsedLevelsAreSubtotals="1" fieldPosition="0"/>
    </format>
    <format dxfId="4">
      <pivotArea dataOnly="0" labelOnly="1" outline="0" fieldPosition="0">
        <references count="1">
          <reference field="4294967294" count="2">
            <x v="0"/>
            <x v="1"/>
          </reference>
        </references>
      </pivotArea>
    </format>
    <format dxfId="3">
      <pivotArea dataOnly="0"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R847"/>
  <sheetViews>
    <sheetView tabSelected="1" workbookViewId="0">
      <pane ySplit="1" topLeftCell="A2" activePane="bottomLeft" state="frozenSplit"/>
      <selection pane="bottomLeft" activeCell="A2" sqref="A2"/>
    </sheetView>
  </sheetViews>
  <sheetFormatPr defaultRowHeight="12.75" x14ac:dyDescent="0.2"/>
  <cols>
    <col min="1" max="1" width="8.28515625" style="19" customWidth="1"/>
    <col min="2" max="2" width="37.7109375" customWidth="1"/>
    <col min="3" max="4" width="40.7109375" customWidth="1"/>
    <col min="5" max="5" width="14.7109375" customWidth="1"/>
    <col min="6" max="6" width="18.7109375" style="19" customWidth="1"/>
    <col min="7" max="7" width="13.7109375" customWidth="1"/>
    <col min="8" max="8" width="22.7109375" customWidth="1"/>
    <col min="9" max="9" width="43.7109375" customWidth="1"/>
    <col min="10" max="10" width="48.140625" customWidth="1"/>
    <col min="11" max="11" width="36.28515625" customWidth="1"/>
    <col min="12" max="12" width="29.5703125" customWidth="1"/>
    <col min="13" max="13" width="35.140625" customWidth="1"/>
    <col min="14" max="14" width="28.7109375" customWidth="1"/>
    <col min="15" max="15" width="29.5703125" customWidth="1"/>
    <col min="16" max="16" width="14.7109375" customWidth="1"/>
    <col min="17" max="17" width="18.7109375" customWidth="1"/>
    <col min="18" max="18" width="95.7109375" customWidth="1"/>
  </cols>
  <sheetData>
    <row r="1" spans="1:18" s="22" customFormat="1" ht="19.5" customHeight="1" x14ac:dyDescent="0.2">
      <c r="A1" s="21" t="s">
        <v>0</v>
      </c>
      <c r="B1" s="21" t="s">
        <v>1</v>
      </c>
      <c r="C1" s="21" t="s">
        <v>2</v>
      </c>
      <c r="D1" s="21" t="s">
        <v>3</v>
      </c>
      <c r="E1" s="21" t="s">
        <v>14</v>
      </c>
      <c r="F1" s="21" t="s">
        <v>4</v>
      </c>
      <c r="G1" s="21" t="s">
        <v>5</v>
      </c>
      <c r="H1" s="21" t="s">
        <v>6</v>
      </c>
      <c r="I1" s="21" t="s">
        <v>7</v>
      </c>
      <c r="J1" s="21" t="s">
        <v>8</v>
      </c>
      <c r="K1" s="21" t="s">
        <v>9</v>
      </c>
      <c r="L1" s="21" t="s">
        <v>10</v>
      </c>
      <c r="M1" s="21" t="s">
        <v>11</v>
      </c>
      <c r="N1" s="21" t="s">
        <v>12</v>
      </c>
      <c r="O1" s="21" t="s">
        <v>13</v>
      </c>
      <c r="P1" s="21" t="s">
        <v>14</v>
      </c>
      <c r="Q1" s="21" t="s">
        <v>15</v>
      </c>
      <c r="R1" s="21" t="s">
        <v>16</v>
      </c>
    </row>
    <row r="2" spans="1:18" x14ac:dyDescent="0.2">
      <c r="A2" s="19" t="s">
        <v>17</v>
      </c>
      <c r="B2" t="s">
        <v>18</v>
      </c>
      <c r="C2" t="s">
        <v>19</v>
      </c>
      <c r="D2" t="s">
        <v>20</v>
      </c>
      <c r="E2" s="1">
        <v>7500</v>
      </c>
      <c r="F2" s="19" t="s">
        <v>21</v>
      </c>
      <c r="G2">
        <v>50</v>
      </c>
      <c r="H2">
        <v>0</v>
      </c>
      <c r="I2" t="s">
        <v>22</v>
      </c>
      <c r="P2" s="1">
        <v>7500</v>
      </c>
      <c r="Q2" s="1">
        <v>0</v>
      </c>
      <c r="R2" t="s">
        <v>23</v>
      </c>
    </row>
    <row r="3" spans="1:18" x14ac:dyDescent="0.2">
      <c r="A3" s="19" t="s">
        <v>17</v>
      </c>
      <c r="B3" t="s">
        <v>18</v>
      </c>
      <c r="C3" t="s">
        <v>24</v>
      </c>
      <c r="D3" t="s">
        <v>25</v>
      </c>
      <c r="E3" s="1">
        <v>7500</v>
      </c>
      <c r="F3" s="19" t="s">
        <v>21</v>
      </c>
      <c r="G3">
        <v>50</v>
      </c>
      <c r="H3">
        <v>0</v>
      </c>
      <c r="I3" t="s">
        <v>26</v>
      </c>
      <c r="K3" t="s">
        <v>27</v>
      </c>
      <c r="P3" s="1">
        <v>7500</v>
      </c>
      <c r="Q3" s="1">
        <v>0</v>
      </c>
      <c r="R3" t="s">
        <v>23</v>
      </c>
    </row>
    <row r="4" spans="1:18" x14ac:dyDescent="0.2">
      <c r="A4" s="19" t="s">
        <v>17</v>
      </c>
      <c r="B4" t="s">
        <v>18</v>
      </c>
      <c r="C4" t="s">
        <v>28</v>
      </c>
      <c r="D4" t="s">
        <v>29</v>
      </c>
      <c r="E4" s="1">
        <v>7500</v>
      </c>
      <c r="F4" s="19" t="s">
        <v>21</v>
      </c>
      <c r="G4">
        <v>50</v>
      </c>
      <c r="H4">
        <v>0</v>
      </c>
      <c r="I4" t="s">
        <v>26</v>
      </c>
      <c r="K4" t="s">
        <v>30</v>
      </c>
      <c r="M4" t="s">
        <v>27</v>
      </c>
      <c r="P4" s="1">
        <v>7500</v>
      </c>
      <c r="Q4" s="1">
        <v>0</v>
      </c>
      <c r="R4" t="s">
        <v>23</v>
      </c>
    </row>
    <row r="5" spans="1:18" x14ac:dyDescent="0.2">
      <c r="A5" s="19" t="s">
        <v>17</v>
      </c>
      <c r="B5" t="s">
        <v>18</v>
      </c>
      <c r="C5" t="s">
        <v>31</v>
      </c>
      <c r="D5" t="s">
        <v>32</v>
      </c>
      <c r="E5" s="1">
        <v>7500</v>
      </c>
      <c r="F5" s="19" t="s">
        <v>21</v>
      </c>
      <c r="G5">
        <v>50</v>
      </c>
      <c r="H5">
        <v>0</v>
      </c>
      <c r="I5" t="s">
        <v>33</v>
      </c>
      <c r="K5" t="s">
        <v>30</v>
      </c>
      <c r="M5" t="s">
        <v>27</v>
      </c>
      <c r="P5" s="1">
        <v>7500</v>
      </c>
      <c r="Q5" s="1">
        <v>0</v>
      </c>
      <c r="R5" t="s">
        <v>23</v>
      </c>
    </row>
    <row r="6" spans="1:18" x14ac:dyDescent="0.2">
      <c r="A6" s="19" t="s">
        <v>17</v>
      </c>
      <c r="B6" t="s">
        <v>18</v>
      </c>
      <c r="C6" t="s">
        <v>34</v>
      </c>
      <c r="D6" t="s">
        <v>35</v>
      </c>
      <c r="E6" s="1">
        <v>7500</v>
      </c>
      <c r="F6" s="19" t="s">
        <v>21</v>
      </c>
      <c r="G6">
        <v>50</v>
      </c>
      <c r="H6">
        <v>0</v>
      </c>
      <c r="I6" t="s">
        <v>33</v>
      </c>
      <c r="K6" t="s">
        <v>27</v>
      </c>
      <c r="P6" s="1">
        <v>7500</v>
      </c>
      <c r="Q6" s="1">
        <v>0</v>
      </c>
      <c r="R6" t="s">
        <v>23</v>
      </c>
    </row>
    <row r="7" spans="1:18" x14ac:dyDescent="0.2">
      <c r="A7" s="19" t="s">
        <v>17</v>
      </c>
      <c r="B7" t="s">
        <v>18</v>
      </c>
      <c r="C7" t="s">
        <v>36</v>
      </c>
      <c r="D7" t="s">
        <v>37</v>
      </c>
      <c r="E7" s="1">
        <v>7500</v>
      </c>
      <c r="F7" s="19" t="s">
        <v>21</v>
      </c>
      <c r="G7">
        <v>50</v>
      </c>
      <c r="H7">
        <v>0</v>
      </c>
      <c r="I7" t="s">
        <v>33</v>
      </c>
      <c r="P7" s="1">
        <v>7500</v>
      </c>
      <c r="Q7" s="1">
        <v>0</v>
      </c>
      <c r="R7" t="s">
        <v>23</v>
      </c>
    </row>
    <row r="8" spans="1:18" x14ac:dyDescent="0.2">
      <c r="A8" s="19" t="s">
        <v>17</v>
      </c>
      <c r="B8" t="s">
        <v>18</v>
      </c>
      <c r="C8" t="s">
        <v>38</v>
      </c>
      <c r="D8" t="s">
        <v>39</v>
      </c>
      <c r="E8" s="1">
        <v>7500</v>
      </c>
      <c r="F8" s="19" t="s">
        <v>21</v>
      </c>
      <c r="G8">
        <v>50</v>
      </c>
      <c r="H8">
        <v>0</v>
      </c>
      <c r="I8" t="s">
        <v>33</v>
      </c>
      <c r="K8" t="s">
        <v>30</v>
      </c>
      <c r="M8" t="s">
        <v>27</v>
      </c>
      <c r="P8" s="1">
        <v>7500</v>
      </c>
      <c r="Q8" s="1">
        <v>0</v>
      </c>
      <c r="R8" t="s">
        <v>23</v>
      </c>
    </row>
    <row r="9" spans="1:18" x14ac:dyDescent="0.2">
      <c r="A9" s="19" t="s">
        <v>17</v>
      </c>
      <c r="B9" t="s">
        <v>18</v>
      </c>
      <c r="C9" t="s">
        <v>40</v>
      </c>
      <c r="D9" t="s">
        <v>41</v>
      </c>
      <c r="E9" s="1">
        <v>7500</v>
      </c>
      <c r="F9" s="19" t="s">
        <v>21</v>
      </c>
      <c r="G9">
        <v>50</v>
      </c>
      <c r="H9">
        <v>0</v>
      </c>
      <c r="I9" t="s">
        <v>33</v>
      </c>
      <c r="K9" t="s">
        <v>30</v>
      </c>
      <c r="M9" t="s">
        <v>27</v>
      </c>
      <c r="P9" s="1">
        <v>7500</v>
      </c>
      <c r="Q9" s="1">
        <v>0</v>
      </c>
      <c r="R9" t="s">
        <v>23</v>
      </c>
    </row>
    <row r="10" spans="1:18" x14ac:dyDescent="0.2">
      <c r="A10" s="19" t="s">
        <v>17</v>
      </c>
      <c r="B10" t="s">
        <v>42</v>
      </c>
      <c r="C10" t="s">
        <v>43</v>
      </c>
      <c r="D10" t="s">
        <v>44</v>
      </c>
      <c r="E10" s="1">
        <v>4500</v>
      </c>
      <c r="F10" s="19" t="s">
        <v>21</v>
      </c>
      <c r="G10">
        <v>25</v>
      </c>
      <c r="H10">
        <v>0</v>
      </c>
      <c r="I10" t="s">
        <v>22</v>
      </c>
      <c r="P10" s="1">
        <v>4500</v>
      </c>
      <c r="Q10" s="1">
        <v>0</v>
      </c>
    </row>
    <row r="11" spans="1:18" x14ac:dyDescent="0.2">
      <c r="A11" s="19" t="s">
        <v>17</v>
      </c>
      <c r="B11" t="s">
        <v>42</v>
      </c>
      <c r="C11" t="s">
        <v>45</v>
      </c>
      <c r="D11" t="s">
        <v>46</v>
      </c>
      <c r="E11" s="1">
        <v>4500</v>
      </c>
      <c r="F11" s="19" t="s">
        <v>21</v>
      </c>
      <c r="G11">
        <v>25</v>
      </c>
      <c r="H11">
        <v>0</v>
      </c>
      <c r="I11" t="s">
        <v>47</v>
      </c>
      <c r="P11" s="1">
        <v>4500</v>
      </c>
      <c r="Q11" s="1">
        <v>0</v>
      </c>
    </row>
    <row r="12" spans="1:18" x14ac:dyDescent="0.2">
      <c r="A12" s="19" t="s">
        <v>17</v>
      </c>
      <c r="B12" t="s">
        <v>42</v>
      </c>
      <c r="C12" t="s">
        <v>48</v>
      </c>
      <c r="D12" t="s">
        <v>49</v>
      </c>
      <c r="E12" s="1">
        <v>4500</v>
      </c>
      <c r="F12" s="19" t="s">
        <v>50</v>
      </c>
      <c r="G12">
        <v>50</v>
      </c>
      <c r="H12">
        <v>0</v>
      </c>
      <c r="I12" t="s">
        <v>51</v>
      </c>
      <c r="P12" s="1">
        <v>4500</v>
      </c>
      <c r="Q12" s="1">
        <v>0</v>
      </c>
    </row>
    <row r="13" spans="1:18" x14ac:dyDescent="0.2">
      <c r="A13" s="19" t="s">
        <v>17</v>
      </c>
      <c r="B13" t="s">
        <v>42</v>
      </c>
      <c r="C13" t="s">
        <v>52</v>
      </c>
      <c r="D13" t="s">
        <v>53</v>
      </c>
      <c r="E13" s="1">
        <v>4500</v>
      </c>
      <c r="F13" s="19" t="s">
        <v>21</v>
      </c>
      <c r="G13">
        <v>25</v>
      </c>
      <c r="H13">
        <v>0</v>
      </c>
      <c r="I13" t="s">
        <v>22</v>
      </c>
      <c r="P13" s="1">
        <v>4500</v>
      </c>
      <c r="Q13" s="1">
        <v>0</v>
      </c>
    </row>
    <row r="14" spans="1:18" x14ac:dyDescent="0.2">
      <c r="A14" s="19" t="s">
        <v>54</v>
      </c>
      <c r="B14" t="s">
        <v>55</v>
      </c>
      <c r="C14" t="s">
        <v>56</v>
      </c>
      <c r="D14" t="s">
        <v>57</v>
      </c>
      <c r="E14" s="1">
        <v>31455</v>
      </c>
      <c r="F14" s="19" t="s">
        <v>58</v>
      </c>
      <c r="G14">
        <v>335</v>
      </c>
      <c r="H14">
        <v>6</v>
      </c>
      <c r="I14" t="s">
        <v>59</v>
      </c>
      <c r="J14" t="s">
        <v>60</v>
      </c>
      <c r="K14" t="s">
        <v>61</v>
      </c>
      <c r="M14" t="s">
        <v>62</v>
      </c>
      <c r="P14" s="1">
        <v>31455</v>
      </c>
      <c r="Q14" s="1">
        <v>0</v>
      </c>
    </row>
    <row r="15" spans="1:18" x14ac:dyDescent="0.2">
      <c r="A15" s="19" t="s">
        <v>54</v>
      </c>
      <c r="B15" t="s">
        <v>55</v>
      </c>
      <c r="C15" t="s">
        <v>63</v>
      </c>
      <c r="D15" t="s">
        <v>64</v>
      </c>
      <c r="E15" s="1">
        <v>31455</v>
      </c>
      <c r="F15" s="19" t="s">
        <v>58</v>
      </c>
      <c r="G15">
        <v>335</v>
      </c>
      <c r="H15">
        <v>6</v>
      </c>
      <c r="I15" t="s">
        <v>59</v>
      </c>
      <c r="J15" t="s">
        <v>60</v>
      </c>
      <c r="P15" s="1">
        <v>31455</v>
      </c>
      <c r="Q15" s="1">
        <v>0</v>
      </c>
    </row>
    <row r="16" spans="1:18" x14ac:dyDescent="0.2">
      <c r="A16" s="19" t="s">
        <v>54</v>
      </c>
      <c r="B16" t="s">
        <v>55</v>
      </c>
      <c r="C16" t="s">
        <v>65</v>
      </c>
      <c r="D16" t="s">
        <v>66</v>
      </c>
      <c r="E16" s="1">
        <v>31455</v>
      </c>
      <c r="F16" s="19" t="s">
        <v>58</v>
      </c>
      <c r="G16">
        <v>335</v>
      </c>
      <c r="H16">
        <v>6</v>
      </c>
      <c r="I16" t="s">
        <v>67</v>
      </c>
      <c r="J16" t="s">
        <v>60</v>
      </c>
      <c r="K16" t="s">
        <v>61</v>
      </c>
      <c r="M16" t="s">
        <v>62</v>
      </c>
      <c r="P16" s="1">
        <v>31455</v>
      </c>
      <c r="Q16" s="1">
        <v>0</v>
      </c>
    </row>
    <row r="17" spans="1:18" x14ac:dyDescent="0.2">
      <c r="A17" s="19" t="s">
        <v>54</v>
      </c>
      <c r="B17" t="s">
        <v>55</v>
      </c>
      <c r="C17" t="s">
        <v>68</v>
      </c>
      <c r="D17" t="s">
        <v>69</v>
      </c>
      <c r="E17" s="1">
        <v>31455</v>
      </c>
      <c r="F17" s="19" t="s">
        <v>58</v>
      </c>
      <c r="G17">
        <v>335</v>
      </c>
      <c r="H17">
        <v>6</v>
      </c>
      <c r="I17" t="s">
        <v>59</v>
      </c>
      <c r="J17" t="s">
        <v>60</v>
      </c>
      <c r="K17" t="s">
        <v>70</v>
      </c>
      <c r="L17" t="s">
        <v>71</v>
      </c>
      <c r="M17" t="s">
        <v>72</v>
      </c>
      <c r="P17" s="1">
        <v>31455</v>
      </c>
      <c r="Q17" s="1">
        <v>0</v>
      </c>
    </row>
    <row r="18" spans="1:18" x14ac:dyDescent="0.2">
      <c r="A18" s="19" t="s">
        <v>54</v>
      </c>
      <c r="B18" t="s">
        <v>55</v>
      </c>
      <c r="C18" t="s">
        <v>73</v>
      </c>
      <c r="D18" t="s">
        <v>74</v>
      </c>
      <c r="E18" s="1">
        <v>31455</v>
      </c>
      <c r="F18" s="19" t="s">
        <v>58</v>
      </c>
      <c r="G18">
        <v>335</v>
      </c>
      <c r="H18">
        <v>6</v>
      </c>
      <c r="I18" t="s">
        <v>59</v>
      </c>
      <c r="J18" t="s">
        <v>75</v>
      </c>
      <c r="K18" t="s">
        <v>61</v>
      </c>
      <c r="M18" t="s">
        <v>62</v>
      </c>
      <c r="P18" s="1">
        <v>31455</v>
      </c>
      <c r="Q18" s="1">
        <v>0</v>
      </c>
    </row>
    <row r="19" spans="1:18" x14ac:dyDescent="0.2">
      <c r="A19" s="19" t="s">
        <v>76</v>
      </c>
      <c r="B19" t="s">
        <v>77</v>
      </c>
      <c r="C19" t="s">
        <v>78</v>
      </c>
      <c r="D19" t="s">
        <v>79</v>
      </c>
      <c r="E19" s="1">
        <v>13868</v>
      </c>
      <c r="F19" s="19" t="s">
        <v>80</v>
      </c>
      <c r="G19">
        <v>45</v>
      </c>
      <c r="H19">
        <v>3</v>
      </c>
      <c r="I19" t="s">
        <v>81</v>
      </c>
      <c r="J19" t="s">
        <v>82</v>
      </c>
      <c r="N19" t="s">
        <v>83</v>
      </c>
      <c r="P19" s="1">
        <v>13868</v>
      </c>
      <c r="Q19" s="1">
        <v>0</v>
      </c>
    </row>
    <row r="20" spans="1:18" x14ac:dyDescent="0.2">
      <c r="A20" s="19" t="s">
        <v>76</v>
      </c>
      <c r="B20" t="s">
        <v>77</v>
      </c>
      <c r="C20" t="s">
        <v>84</v>
      </c>
      <c r="D20" t="s">
        <v>85</v>
      </c>
      <c r="E20" s="1">
        <v>13868</v>
      </c>
      <c r="F20" s="19" t="s">
        <v>80</v>
      </c>
      <c r="G20">
        <v>45</v>
      </c>
      <c r="H20">
        <v>3</v>
      </c>
      <c r="I20" t="s">
        <v>81</v>
      </c>
      <c r="J20" t="s">
        <v>86</v>
      </c>
      <c r="N20" t="s">
        <v>83</v>
      </c>
      <c r="P20" s="1">
        <v>13868</v>
      </c>
      <c r="Q20" s="1">
        <v>0</v>
      </c>
    </row>
    <row r="21" spans="1:18" x14ac:dyDescent="0.2">
      <c r="A21" s="19" t="s">
        <v>76</v>
      </c>
      <c r="B21" t="s">
        <v>77</v>
      </c>
      <c r="C21" t="s">
        <v>87</v>
      </c>
      <c r="D21" t="s">
        <v>88</v>
      </c>
      <c r="E21" s="1">
        <v>13868</v>
      </c>
      <c r="F21" s="19" t="s">
        <v>80</v>
      </c>
      <c r="G21">
        <v>45</v>
      </c>
      <c r="H21">
        <v>3</v>
      </c>
      <c r="I21" t="s">
        <v>89</v>
      </c>
      <c r="J21" t="s">
        <v>90</v>
      </c>
      <c r="N21" t="s">
        <v>83</v>
      </c>
      <c r="P21" s="1">
        <v>13868</v>
      </c>
      <c r="Q21" s="1">
        <v>0</v>
      </c>
    </row>
    <row r="22" spans="1:18" x14ac:dyDescent="0.2">
      <c r="A22" s="19" t="s">
        <v>76</v>
      </c>
      <c r="B22" t="s">
        <v>77</v>
      </c>
      <c r="C22" t="s">
        <v>91</v>
      </c>
      <c r="D22" t="s">
        <v>92</v>
      </c>
      <c r="E22" s="1">
        <v>13868</v>
      </c>
      <c r="F22" s="19" t="s">
        <v>80</v>
      </c>
      <c r="G22">
        <v>45</v>
      </c>
      <c r="H22">
        <v>3</v>
      </c>
      <c r="I22" t="s">
        <v>81</v>
      </c>
      <c r="J22" t="s">
        <v>93</v>
      </c>
      <c r="N22" t="s">
        <v>83</v>
      </c>
      <c r="P22" s="1">
        <v>13868</v>
      </c>
      <c r="Q22" s="1">
        <v>0</v>
      </c>
    </row>
    <row r="23" spans="1:18" x14ac:dyDescent="0.2">
      <c r="A23" s="19" t="s">
        <v>76</v>
      </c>
      <c r="B23" t="s">
        <v>77</v>
      </c>
      <c r="C23" t="s">
        <v>94</v>
      </c>
      <c r="D23" t="s">
        <v>95</v>
      </c>
      <c r="E23" s="1">
        <v>13868</v>
      </c>
      <c r="F23" s="19" t="s">
        <v>80</v>
      </c>
      <c r="G23">
        <v>45</v>
      </c>
      <c r="H23">
        <v>3</v>
      </c>
      <c r="I23" t="s">
        <v>89</v>
      </c>
      <c r="J23" t="s">
        <v>96</v>
      </c>
      <c r="N23" t="s">
        <v>83</v>
      </c>
      <c r="P23" s="1">
        <v>13868</v>
      </c>
      <c r="Q23" s="1">
        <v>0</v>
      </c>
    </row>
    <row r="24" spans="1:18" x14ac:dyDescent="0.2">
      <c r="A24" s="19" t="s">
        <v>76</v>
      </c>
      <c r="B24" t="s">
        <v>97</v>
      </c>
      <c r="C24" t="s">
        <v>98</v>
      </c>
      <c r="D24" t="s">
        <v>99</v>
      </c>
      <c r="E24" s="1">
        <v>19000</v>
      </c>
      <c r="F24" s="19" t="s">
        <v>100</v>
      </c>
      <c r="G24">
        <v>50</v>
      </c>
      <c r="H24">
        <v>5</v>
      </c>
      <c r="I24" t="s">
        <v>101</v>
      </c>
      <c r="J24" t="s">
        <v>102</v>
      </c>
      <c r="N24" t="s">
        <v>83</v>
      </c>
      <c r="P24" s="1">
        <v>19000</v>
      </c>
      <c r="Q24" s="1">
        <v>0</v>
      </c>
    </row>
    <row r="25" spans="1:18" x14ac:dyDescent="0.2">
      <c r="A25" s="19" t="s">
        <v>76</v>
      </c>
      <c r="B25" t="s">
        <v>97</v>
      </c>
      <c r="C25" t="s">
        <v>103</v>
      </c>
      <c r="D25" t="s">
        <v>104</v>
      </c>
      <c r="E25" s="1">
        <v>19000</v>
      </c>
      <c r="F25" s="19" t="s">
        <v>100</v>
      </c>
      <c r="G25">
        <v>50</v>
      </c>
      <c r="H25">
        <v>10</v>
      </c>
      <c r="I25" t="s">
        <v>59</v>
      </c>
      <c r="J25" t="s">
        <v>60</v>
      </c>
      <c r="N25" t="s">
        <v>83</v>
      </c>
      <c r="P25" s="1">
        <v>19000</v>
      </c>
      <c r="Q25" s="1">
        <v>0</v>
      </c>
    </row>
    <row r="26" spans="1:18" x14ac:dyDescent="0.2">
      <c r="A26" s="19" t="s">
        <v>76</v>
      </c>
      <c r="B26" t="s">
        <v>97</v>
      </c>
      <c r="C26" t="s">
        <v>105</v>
      </c>
      <c r="D26" t="s">
        <v>106</v>
      </c>
      <c r="E26" s="1">
        <v>19000</v>
      </c>
      <c r="F26" s="19" t="s">
        <v>100</v>
      </c>
      <c r="G26">
        <v>50</v>
      </c>
      <c r="H26">
        <v>5</v>
      </c>
      <c r="I26" t="s">
        <v>89</v>
      </c>
      <c r="J26" t="s">
        <v>107</v>
      </c>
      <c r="N26" t="s">
        <v>83</v>
      </c>
      <c r="P26" s="1">
        <v>19000</v>
      </c>
      <c r="Q26" s="1">
        <v>0</v>
      </c>
    </row>
    <row r="27" spans="1:18" x14ac:dyDescent="0.2">
      <c r="A27" s="19" t="s">
        <v>76</v>
      </c>
      <c r="B27" t="s">
        <v>97</v>
      </c>
      <c r="C27" t="s">
        <v>108</v>
      </c>
      <c r="D27" t="s">
        <v>109</v>
      </c>
      <c r="E27" s="1">
        <v>19000</v>
      </c>
      <c r="F27" s="19" t="s">
        <v>100</v>
      </c>
      <c r="G27">
        <v>50</v>
      </c>
      <c r="H27">
        <v>10</v>
      </c>
      <c r="I27" t="s">
        <v>110</v>
      </c>
      <c r="J27" t="s">
        <v>111</v>
      </c>
      <c r="N27" t="s">
        <v>83</v>
      </c>
      <c r="P27" s="1">
        <v>19000</v>
      </c>
      <c r="Q27" s="1">
        <v>0</v>
      </c>
    </row>
    <row r="28" spans="1:18" x14ac:dyDescent="0.2">
      <c r="A28" s="19" t="s">
        <v>76</v>
      </c>
      <c r="B28" t="s">
        <v>97</v>
      </c>
      <c r="C28" t="s">
        <v>68</v>
      </c>
      <c r="D28" t="s">
        <v>69</v>
      </c>
      <c r="E28" s="1">
        <v>19000</v>
      </c>
      <c r="F28" s="19" t="s">
        <v>100</v>
      </c>
      <c r="G28">
        <v>50</v>
      </c>
      <c r="H28">
        <v>10</v>
      </c>
      <c r="I28" t="s">
        <v>59</v>
      </c>
      <c r="J28" t="s">
        <v>60</v>
      </c>
      <c r="N28" t="s">
        <v>83</v>
      </c>
      <c r="P28" s="1">
        <v>19000</v>
      </c>
      <c r="Q28" s="1">
        <v>0</v>
      </c>
    </row>
    <row r="29" spans="1:18" x14ac:dyDescent="0.2">
      <c r="A29" s="19" t="s">
        <v>112</v>
      </c>
      <c r="B29" t="s">
        <v>55</v>
      </c>
      <c r="C29" t="s">
        <v>113</v>
      </c>
      <c r="D29" t="s">
        <v>114</v>
      </c>
      <c r="E29" s="1">
        <v>125000</v>
      </c>
      <c r="F29" s="19" t="s">
        <v>115</v>
      </c>
      <c r="G29">
        <v>160</v>
      </c>
      <c r="H29">
        <v>8</v>
      </c>
      <c r="I29" t="s">
        <v>47</v>
      </c>
      <c r="K29" t="s">
        <v>116</v>
      </c>
      <c r="L29" t="s">
        <v>117</v>
      </c>
      <c r="M29" t="s">
        <v>118</v>
      </c>
      <c r="P29" s="1">
        <v>125000</v>
      </c>
      <c r="Q29" s="1">
        <v>0</v>
      </c>
      <c r="R29" t="s">
        <v>119</v>
      </c>
    </row>
    <row r="30" spans="1:18" x14ac:dyDescent="0.2">
      <c r="A30" s="19" t="s">
        <v>112</v>
      </c>
      <c r="B30" t="s">
        <v>55</v>
      </c>
      <c r="C30" t="s">
        <v>120</v>
      </c>
      <c r="D30" t="s">
        <v>121</v>
      </c>
      <c r="E30" s="1">
        <v>125000</v>
      </c>
      <c r="F30" s="19" t="s">
        <v>115</v>
      </c>
      <c r="G30">
        <v>160</v>
      </c>
      <c r="H30">
        <v>8</v>
      </c>
      <c r="I30" t="s">
        <v>122</v>
      </c>
      <c r="K30" t="s">
        <v>116</v>
      </c>
      <c r="P30" s="1">
        <v>125000</v>
      </c>
      <c r="Q30" s="1">
        <v>0</v>
      </c>
      <c r="R30" t="s">
        <v>119</v>
      </c>
    </row>
    <row r="31" spans="1:18" x14ac:dyDescent="0.2">
      <c r="A31" s="19" t="s">
        <v>112</v>
      </c>
      <c r="B31" t="s">
        <v>55</v>
      </c>
      <c r="C31" t="s">
        <v>123</v>
      </c>
      <c r="D31" t="s">
        <v>124</v>
      </c>
      <c r="E31" s="1">
        <v>125000</v>
      </c>
      <c r="F31" s="19" t="s">
        <v>115</v>
      </c>
      <c r="G31">
        <v>160</v>
      </c>
      <c r="H31">
        <v>8</v>
      </c>
      <c r="I31" t="s">
        <v>47</v>
      </c>
      <c r="K31" t="s">
        <v>116</v>
      </c>
      <c r="L31" t="s">
        <v>117</v>
      </c>
      <c r="M31" t="s">
        <v>125</v>
      </c>
      <c r="P31" s="1">
        <v>125000</v>
      </c>
      <c r="Q31" s="1">
        <v>0</v>
      </c>
      <c r="R31" t="s">
        <v>119</v>
      </c>
    </row>
    <row r="32" spans="1:18" x14ac:dyDescent="0.2">
      <c r="A32" s="19" t="s">
        <v>112</v>
      </c>
      <c r="B32" t="s">
        <v>55</v>
      </c>
      <c r="C32" t="s">
        <v>126</v>
      </c>
      <c r="D32" t="s">
        <v>127</v>
      </c>
      <c r="E32" s="1">
        <v>125000</v>
      </c>
      <c r="F32" s="19" t="s">
        <v>115</v>
      </c>
      <c r="G32">
        <v>160</v>
      </c>
      <c r="H32">
        <v>8</v>
      </c>
      <c r="I32" t="s">
        <v>47</v>
      </c>
      <c r="K32" t="s">
        <v>116</v>
      </c>
      <c r="P32" s="1">
        <v>125000</v>
      </c>
      <c r="Q32" s="1">
        <v>0</v>
      </c>
      <c r="R32" t="s">
        <v>119</v>
      </c>
    </row>
    <row r="33" spans="1:18" x14ac:dyDescent="0.2">
      <c r="A33" s="19" t="s">
        <v>112</v>
      </c>
      <c r="B33" t="s">
        <v>55</v>
      </c>
      <c r="C33" t="s">
        <v>128</v>
      </c>
      <c r="D33" t="s">
        <v>129</v>
      </c>
      <c r="E33" s="1">
        <v>125000</v>
      </c>
      <c r="F33" s="19" t="s">
        <v>115</v>
      </c>
      <c r="G33">
        <v>160</v>
      </c>
      <c r="H33">
        <v>8</v>
      </c>
      <c r="I33" t="s">
        <v>47</v>
      </c>
      <c r="K33" t="s">
        <v>116</v>
      </c>
      <c r="P33" s="1">
        <v>125000</v>
      </c>
      <c r="Q33" s="1">
        <v>0</v>
      </c>
      <c r="R33" t="s">
        <v>119</v>
      </c>
    </row>
    <row r="34" spans="1:18" x14ac:dyDescent="0.2">
      <c r="A34" s="19" t="s">
        <v>112</v>
      </c>
      <c r="B34" t="s">
        <v>55</v>
      </c>
      <c r="C34" t="s">
        <v>130</v>
      </c>
      <c r="D34" t="s">
        <v>131</v>
      </c>
      <c r="E34" s="1">
        <v>125000</v>
      </c>
      <c r="F34" s="19" t="s">
        <v>115</v>
      </c>
      <c r="G34">
        <v>160</v>
      </c>
      <c r="H34">
        <v>8</v>
      </c>
      <c r="I34" t="s">
        <v>47</v>
      </c>
      <c r="K34" t="s">
        <v>116</v>
      </c>
      <c r="P34" s="1">
        <v>125000</v>
      </c>
      <c r="Q34" s="1">
        <v>0</v>
      </c>
      <c r="R34" t="s">
        <v>119</v>
      </c>
    </row>
    <row r="35" spans="1:18" x14ac:dyDescent="0.2">
      <c r="A35" s="19" t="s">
        <v>112</v>
      </c>
      <c r="B35" t="s">
        <v>55</v>
      </c>
      <c r="C35" t="s">
        <v>132</v>
      </c>
      <c r="D35" t="s">
        <v>133</v>
      </c>
      <c r="E35" s="1">
        <v>125000</v>
      </c>
      <c r="F35" s="19" t="s">
        <v>115</v>
      </c>
      <c r="G35">
        <v>160</v>
      </c>
      <c r="H35">
        <v>8</v>
      </c>
      <c r="I35" t="s">
        <v>47</v>
      </c>
      <c r="K35" t="s">
        <v>116</v>
      </c>
      <c r="P35" s="1">
        <v>125000</v>
      </c>
      <c r="Q35" s="1">
        <v>0</v>
      </c>
      <c r="R35" t="s">
        <v>119</v>
      </c>
    </row>
    <row r="36" spans="1:18" x14ac:dyDescent="0.2">
      <c r="A36" s="19" t="s">
        <v>112</v>
      </c>
      <c r="B36" t="s">
        <v>55</v>
      </c>
      <c r="C36" t="s">
        <v>134</v>
      </c>
      <c r="D36" t="s">
        <v>135</v>
      </c>
      <c r="E36" s="1">
        <v>125000</v>
      </c>
      <c r="F36" s="19" t="s">
        <v>115</v>
      </c>
      <c r="G36">
        <v>160</v>
      </c>
      <c r="H36">
        <v>8</v>
      </c>
      <c r="I36" t="s">
        <v>47</v>
      </c>
      <c r="K36" t="s">
        <v>116</v>
      </c>
      <c r="P36" s="1">
        <v>125000</v>
      </c>
      <c r="Q36" s="1">
        <v>0</v>
      </c>
      <c r="R36" t="s">
        <v>119</v>
      </c>
    </row>
    <row r="37" spans="1:18" x14ac:dyDescent="0.2">
      <c r="A37" s="19" t="s">
        <v>112</v>
      </c>
      <c r="B37" t="s">
        <v>55</v>
      </c>
      <c r="C37" t="s">
        <v>136</v>
      </c>
      <c r="D37" t="s">
        <v>137</v>
      </c>
      <c r="E37" s="1">
        <v>125000</v>
      </c>
      <c r="F37" s="19" t="s">
        <v>115</v>
      </c>
      <c r="G37">
        <v>160</v>
      </c>
      <c r="H37">
        <v>8</v>
      </c>
      <c r="I37" t="s">
        <v>47</v>
      </c>
      <c r="K37" t="s">
        <v>116</v>
      </c>
      <c r="P37" s="1">
        <v>125000</v>
      </c>
      <c r="Q37" s="1">
        <v>0</v>
      </c>
      <c r="R37" t="s">
        <v>119</v>
      </c>
    </row>
    <row r="38" spans="1:18" x14ac:dyDescent="0.2">
      <c r="A38" s="19" t="s">
        <v>112</v>
      </c>
      <c r="B38" t="s">
        <v>55</v>
      </c>
      <c r="C38" t="s">
        <v>103</v>
      </c>
      <c r="D38" t="s">
        <v>104</v>
      </c>
      <c r="E38" s="1">
        <v>125000</v>
      </c>
      <c r="F38" s="19" t="s">
        <v>115</v>
      </c>
      <c r="G38">
        <v>160</v>
      </c>
      <c r="H38">
        <v>8</v>
      </c>
      <c r="I38" t="s">
        <v>59</v>
      </c>
      <c r="J38" t="s">
        <v>60</v>
      </c>
      <c r="K38" t="s">
        <v>116</v>
      </c>
      <c r="P38" s="1">
        <v>125000</v>
      </c>
      <c r="Q38" s="1">
        <v>0</v>
      </c>
      <c r="R38" t="s">
        <v>119</v>
      </c>
    </row>
    <row r="39" spans="1:18" x14ac:dyDescent="0.2">
      <c r="A39" s="19" t="s">
        <v>112</v>
      </c>
      <c r="B39" t="s">
        <v>55</v>
      </c>
      <c r="C39" t="s">
        <v>63</v>
      </c>
      <c r="D39" t="s">
        <v>64</v>
      </c>
      <c r="E39" s="1">
        <v>125000</v>
      </c>
      <c r="F39" s="19" t="s">
        <v>115</v>
      </c>
      <c r="G39">
        <v>160</v>
      </c>
      <c r="H39">
        <v>8</v>
      </c>
      <c r="I39" t="s">
        <v>59</v>
      </c>
      <c r="J39" t="s">
        <v>60</v>
      </c>
      <c r="K39" t="s">
        <v>116</v>
      </c>
      <c r="P39" s="1">
        <v>125000</v>
      </c>
      <c r="Q39" s="1">
        <v>0</v>
      </c>
      <c r="R39" t="s">
        <v>119</v>
      </c>
    </row>
    <row r="40" spans="1:18" x14ac:dyDescent="0.2">
      <c r="A40" s="19" t="s">
        <v>112</v>
      </c>
      <c r="B40" t="s">
        <v>55</v>
      </c>
      <c r="C40" t="s">
        <v>138</v>
      </c>
      <c r="D40" t="s">
        <v>139</v>
      </c>
      <c r="E40" s="1">
        <v>125000</v>
      </c>
      <c r="F40" s="19" t="s">
        <v>115</v>
      </c>
      <c r="G40">
        <v>160</v>
      </c>
      <c r="H40">
        <v>8</v>
      </c>
      <c r="I40" t="s">
        <v>59</v>
      </c>
      <c r="J40" t="s">
        <v>140</v>
      </c>
      <c r="K40" t="s">
        <v>116</v>
      </c>
      <c r="P40" s="1">
        <v>125000</v>
      </c>
      <c r="Q40" s="1">
        <v>0</v>
      </c>
      <c r="R40" t="s">
        <v>119</v>
      </c>
    </row>
    <row r="41" spans="1:18" x14ac:dyDescent="0.2">
      <c r="A41" s="19" t="s">
        <v>112</v>
      </c>
      <c r="B41" t="s">
        <v>55</v>
      </c>
      <c r="C41" t="s">
        <v>141</v>
      </c>
      <c r="D41" t="s">
        <v>142</v>
      </c>
      <c r="E41" s="1">
        <v>125000</v>
      </c>
      <c r="F41" s="19" t="s">
        <v>115</v>
      </c>
      <c r="G41">
        <v>160</v>
      </c>
      <c r="H41">
        <v>8</v>
      </c>
      <c r="I41" t="s">
        <v>59</v>
      </c>
      <c r="J41" t="s">
        <v>140</v>
      </c>
      <c r="K41" t="s">
        <v>116</v>
      </c>
      <c r="P41" s="1">
        <v>125000</v>
      </c>
      <c r="Q41" s="1">
        <v>0</v>
      </c>
      <c r="R41" t="s">
        <v>119</v>
      </c>
    </row>
    <row r="42" spans="1:18" x14ac:dyDescent="0.2">
      <c r="A42" s="19" t="s">
        <v>112</v>
      </c>
      <c r="B42" t="s">
        <v>55</v>
      </c>
      <c r="C42" t="s">
        <v>143</v>
      </c>
      <c r="D42" t="s">
        <v>144</v>
      </c>
      <c r="E42" s="1">
        <v>125000</v>
      </c>
      <c r="F42" s="19" t="s">
        <v>115</v>
      </c>
      <c r="G42">
        <v>160</v>
      </c>
      <c r="H42">
        <v>8</v>
      </c>
      <c r="I42" t="s">
        <v>145</v>
      </c>
      <c r="K42" t="s">
        <v>116</v>
      </c>
      <c r="P42" s="1">
        <v>125000</v>
      </c>
      <c r="Q42" s="1">
        <v>0</v>
      </c>
      <c r="R42" t="s">
        <v>119</v>
      </c>
    </row>
    <row r="43" spans="1:18" x14ac:dyDescent="0.2">
      <c r="A43" s="19" t="s">
        <v>112</v>
      </c>
      <c r="B43" t="s">
        <v>55</v>
      </c>
      <c r="C43" t="s">
        <v>65</v>
      </c>
      <c r="D43" t="s">
        <v>66</v>
      </c>
      <c r="E43" s="1">
        <v>125000</v>
      </c>
      <c r="F43" s="19" t="s">
        <v>115</v>
      </c>
      <c r="G43">
        <v>160</v>
      </c>
      <c r="H43">
        <v>8</v>
      </c>
      <c r="I43" t="s">
        <v>67</v>
      </c>
      <c r="J43" t="s">
        <v>60</v>
      </c>
      <c r="K43" t="s">
        <v>116</v>
      </c>
      <c r="P43" s="1">
        <v>125000</v>
      </c>
      <c r="Q43" s="1">
        <v>0</v>
      </c>
      <c r="R43" t="s">
        <v>119</v>
      </c>
    </row>
    <row r="44" spans="1:18" x14ac:dyDescent="0.2">
      <c r="A44" s="19" t="s">
        <v>112</v>
      </c>
      <c r="B44" t="s">
        <v>55</v>
      </c>
      <c r="C44" t="s">
        <v>146</v>
      </c>
      <c r="D44" t="s">
        <v>147</v>
      </c>
      <c r="E44" s="1">
        <v>125000</v>
      </c>
      <c r="F44" s="19" t="s">
        <v>115</v>
      </c>
      <c r="G44">
        <v>160</v>
      </c>
      <c r="H44">
        <v>8</v>
      </c>
      <c r="I44" t="s">
        <v>47</v>
      </c>
      <c r="K44" t="s">
        <v>116</v>
      </c>
      <c r="P44" s="1">
        <v>125000</v>
      </c>
      <c r="Q44" s="1">
        <v>0</v>
      </c>
      <c r="R44" t="s">
        <v>119</v>
      </c>
    </row>
    <row r="45" spans="1:18" x14ac:dyDescent="0.2">
      <c r="A45" s="19" t="s">
        <v>112</v>
      </c>
      <c r="B45" t="s">
        <v>55</v>
      </c>
      <c r="C45" t="s">
        <v>148</v>
      </c>
      <c r="D45" t="s">
        <v>149</v>
      </c>
      <c r="E45" s="1">
        <v>125000</v>
      </c>
      <c r="F45" s="19" t="s">
        <v>115</v>
      </c>
      <c r="G45">
        <v>160</v>
      </c>
      <c r="H45">
        <v>8</v>
      </c>
      <c r="I45" t="s">
        <v>47</v>
      </c>
      <c r="K45" t="s">
        <v>116</v>
      </c>
      <c r="P45" s="1">
        <v>125000</v>
      </c>
      <c r="Q45" s="1">
        <v>0</v>
      </c>
      <c r="R45" t="s">
        <v>119</v>
      </c>
    </row>
    <row r="46" spans="1:18" x14ac:dyDescent="0.2">
      <c r="A46" s="19" t="s">
        <v>112</v>
      </c>
      <c r="B46" t="s">
        <v>55</v>
      </c>
      <c r="C46" t="s">
        <v>150</v>
      </c>
      <c r="D46" t="s">
        <v>151</v>
      </c>
      <c r="E46" s="1">
        <v>125000</v>
      </c>
      <c r="F46" s="19" t="s">
        <v>115</v>
      </c>
      <c r="G46">
        <v>160</v>
      </c>
      <c r="H46">
        <v>8</v>
      </c>
      <c r="I46" t="s">
        <v>59</v>
      </c>
      <c r="J46" t="s">
        <v>140</v>
      </c>
      <c r="K46" t="s">
        <v>116</v>
      </c>
      <c r="P46" s="1">
        <v>125000</v>
      </c>
      <c r="Q46" s="1">
        <v>0</v>
      </c>
      <c r="R46" t="s">
        <v>119</v>
      </c>
    </row>
    <row r="47" spans="1:18" x14ac:dyDescent="0.2">
      <c r="A47" s="19" t="s">
        <v>112</v>
      </c>
      <c r="B47" t="s">
        <v>55</v>
      </c>
      <c r="C47" t="s">
        <v>152</v>
      </c>
      <c r="D47" t="s">
        <v>153</v>
      </c>
      <c r="E47" s="1">
        <v>125000</v>
      </c>
      <c r="F47" s="19" t="s">
        <v>115</v>
      </c>
      <c r="G47">
        <v>160</v>
      </c>
      <c r="H47">
        <v>8</v>
      </c>
      <c r="I47" t="s">
        <v>59</v>
      </c>
      <c r="J47" t="s">
        <v>154</v>
      </c>
      <c r="K47" t="s">
        <v>116</v>
      </c>
      <c r="P47" s="1">
        <v>125000</v>
      </c>
      <c r="Q47" s="1">
        <v>0</v>
      </c>
      <c r="R47" t="s">
        <v>119</v>
      </c>
    </row>
    <row r="48" spans="1:18" x14ac:dyDescent="0.2">
      <c r="A48" s="19" t="s">
        <v>112</v>
      </c>
      <c r="B48" t="s">
        <v>55</v>
      </c>
      <c r="C48" t="s">
        <v>155</v>
      </c>
      <c r="D48" t="s">
        <v>156</v>
      </c>
      <c r="E48" s="1">
        <v>125000</v>
      </c>
      <c r="F48" s="19" t="s">
        <v>115</v>
      </c>
      <c r="G48">
        <v>160</v>
      </c>
      <c r="H48">
        <v>8</v>
      </c>
      <c r="I48" t="s">
        <v>59</v>
      </c>
      <c r="J48" t="s">
        <v>157</v>
      </c>
      <c r="K48" t="s">
        <v>116</v>
      </c>
      <c r="P48" s="1">
        <v>125000</v>
      </c>
      <c r="Q48" s="1">
        <v>0</v>
      </c>
      <c r="R48" t="s">
        <v>119</v>
      </c>
    </row>
    <row r="49" spans="1:18" x14ac:dyDescent="0.2">
      <c r="A49" s="19" t="s">
        <v>112</v>
      </c>
      <c r="B49" t="s">
        <v>55</v>
      </c>
      <c r="C49" t="s">
        <v>158</v>
      </c>
      <c r="D49" t="s">
        <v>159</v>
      </c>
      <c r="E49" s="1">
        <v>125000</v>
      </c>
      <c r="F49" s="19" t="s">
        <v>115</v>
      </c>
      <c r="G49">
        <v>160</v>
      </c>
      <c r="H49">
        <v>8</v>
      </c>
      <c r="I49" t="s">
        <v>47</v>
      </c>
      <c r="K49" t="s">
        <v>116</v>
      </c>
      <c r="P49" s="1">
        <v>125000</v>
      </c>
      <c r="Q49" s="1">
        <v>0</v>
      </c>
      <c r="R49" t="s">
        <v>119</v>
      </c>
    </row>
    <row r="50" spans="1:18" x14ac:dyDescent="0.2">
      <c r="A50" s="19" t="s">
        <v>112</v>
      </c>
      <c r="B50" t="s">
        <v>55</v>
      </c>
      <c r="C50" t="s">
        <v>160</v>
      </c>
      <c r="D50" t="s">
        <v>161</v>
      </c>
      <c r="E50" s="1">
        <v>125000</v>
      </c>
      <c r="F50" s="19" t="s">
        <v>115</v>
      </c>
      <c r="G50">
        <v>160</v>
      </c>
      <c r="H50">
        <v>8</v>
      </c>
      <c r="I50" t="s">
        <v>110</v>
      </c>
      <c r="J50" t="s">
        <v>111</v>
      </c>
      <c r="K50" t="s">
        <v>116</v>
      </c>
      <c r="P50" s="1">
        <v>125000</v>
      </c>
      <c r="Q50" s="1">
        <v>0</v>
      </c>
      <c r="R50" t="s">
        <v>119</v>
      </c>
    </row>
    <row r="51" spans="1:18" x14ac:dyDescent="0.2">
      <c r="A51" s="19" t="s">
        <v>112</v>
      </c>
      <c r="B51" t="s">
        <v>55</v>
      </c>
      <c r="C51" t="s">
        <v>108</v>
      </c>
      <c r="D51" t="s">
        <v>109</v>
      </c>
      <c r="E51" s="1">
        <v>125000</v>
      </c>
      <c r="F51" s="19" t="s">
        <v>115</v>
      </c>
      <c r="G51">
        <v>160</v>
      </c>
      <c r="H51">
        <v>8</v>
      </c>
      <c r="I51" t="s">
        <v>110</v>
      </c>
      <c r="J51" t="s">
        <v>111</v>
      </c>
      <c r="K51" t="s">
        <v>116</v>
      </c>
      <c r="P51" s="1">
        <v>125000</v>
      </c>
      <c r="Q51" s="1">
        <v>0</v>
      </c>
      <c r="R51" t="s">
        <v>119</v>
      </c>
    </row>
    <row r="52" spans="1:18" x14ac:dyDescent="0.2">
      <c r="A52" s="19" t="s">
        <v>112</v>
      </c>
      <c r="B52" t="s">
        <v>55</v>
      </c>
      <c r="C52" t="s">
        <v>68</v>
      </c>
      <c r="D52" t="s">
        <v>69</v>
      </c>
      <c r="E52" s="1">
        <v>125000</v>
      </c>
      <c r="F52" s="19" t="s">
        <v>115</v>
      </c>
      <c r="G52">
        <v>160</v>
      </c>
      <c r="H52">
        <v>8</v>
      </c>
      <c r="I52" t="s">
        <v>59</v>
      </c>
      <c r="J52" t="s">
        <v>60</v>
      </c>
      <c r="K52" t="s">
        <v>116</v>
      </c>
      <c r="P52" s="1">
        <v>125000</v>
      </c>
      <c r="Q52" s="1">
        <v>0</v>
      </c>
      <c r="R52" t="s">
        <v>119</v>
      </c>
    </row>
    <row r="53" spans="1:18" x14ac:dyDescent="0.2">
      <c r="A53" s="19" t="s">
        <v>112</v>
      </c>
      <c r="B53" t="s">
        <v>55</v>
      </c>
      <c r="C53" t="s">
        <v>162</v>
      </c>
      <c r="D53" t="s">
        <v>163</v>
      </c>
      <c r="E53" s="1">
        <v>125000</v>
      </c>
      <c r="F53" s="19" t="s">
        <v>115</v>
      </c>
      <c r="G53">
        <v>160</v>
      </c>
      <c r="H53">
        <v>8</v>
      </c>
      <c r="I53" t="s">
        <v>47</v>
      </c>
      <c r="K53" t="s">
        <v>116</v>
      </c>
      <c r="P53" s="1">
        <v>125000</v>
      </c>
      <c r="Q53" s="1">
        <v>0</v>
      </c>
      <c r="R53" t="s">
        <v>119</v>
      </c>
    </row>
    <row r="54" spans="1:18" x14ac:dyDescent="0.2">
      <c r="A54" s="19" t="s">
        <v>112</v>
      </c>
      <c r="B54" t="s">
        <v>55</v>
      </c>
      <c r="C54" t="s">
        <v>73</v>
      </c>
      <c r="D54" t="s">
        <v>74</v>
      </c>
      <c r="E54" s="1">
        <v>125000</v>
      </c>
      <c r="F54" s="19" t="s">
        <v>115</v>
      </c>
      <c r="G54">
        <v>160</v>
      </c>
      <c r="H54">
        <v>8</v>
      </c>
      <c r="I54" t="s">
        <v>59</v>
      </c>
      <c r="J54" t="s">
        <v>75</v>
      </c>
      <c r="K54" t="s">
        <v>116</v>
      </c>
      <c r="P54" s="1">
        <v>125000</v>
      </c>
      <c r="Q54" s="1">
        <v>0</v>
      </c>
      <c r="R54" t="s">
        <v>119</v>
      </c>
    </row>
    <row r="55" spans="1:18" x14ac:dyDescent="0.2">
      <c r="A55" s="19" t="s">
        <v>112</v>
      </c>
      <c r="B55" t="s">
        <v>55</v>
      </c>
      <c r="C55" t="s">
        <v>164</v>
      </c>
      <c r="D55" t="s">
        <v>165</v>
      </c>
      <c r="E55" s="1">
        <v>125000</v>
      </c>
      <c r="F55" s="19" t="s">
        <v>115</v>
      </c>
      <c r="G55">
        <v>160</v>
      </c>
      <c r="H55">
        <v>8</v>
      </c>
      <c r="I55" t="s">
        <v>47</v>
      </c>
      <c r="K55" t="s">
        <v>116</v>
      </c>
      <c r="P55" s="1">
        <v>125000</v>
      </c>
      <c r="Q55" s="1">
        <v>0</v>
      </c>
      <c r="R55" t="s">
        <v>119</v>
      </c>
    </row>
    <row r="56" spans="1:18" x14ac:dyDescent="0.2">
      <c r="A56" s="19" t="s">
        <v>112</v>
      </c>
      <c r="B56" t="s">
        <v>55</v>
      </c>
      <c r="C56" t="s">
        <v>166</v>
      </c>
      <c r="D56" t="s">
        <v>167</v>
      </c>
      <c r="E56" s="1">
        <v>125000</v>
      </c>
      <c r="F56" s="19" t="s">
        <v>115</v>
      </c>
      <c r="G56">
        <v>160</v>
      </c>
      <c r="H56">
        <v>8</v>
      </c>
      <c r="I56" t="s">
        <v>59</v>
      </c>
      <c r="J56" t="s">
        <v>168</v>
      </c>
      <c r="K56" t="s">
        <v>116</v>
      </c>
      <c r="P56" s="1">
        <v>125000</v>
      </c>
      <c r="Q56" s="1">
        <v>0</v>
      </c>
      <c r="R56" t="s">
        <v>119</v>
      </c>
    </row>
    <row r="57" spans="1:18" x14ac:dyDescent="0.2">
      <c r="A57" s="19" t="s">
        <v>112</v>
      </c>
      <c r="B57" t="s">
        <v>55</v>
      </c>
      <c r="C57" t="s">
        <v>169</v>
      </c>
      <c r="D57" t="s">
        <v>170</v>
      </c>
      <c r="E57" s="1">
        <v>125000</v>
      </c>
      <c r="F57" s="19" t="s">
        <v>115</v>
      </c>
      <c r="G57">
        <v>160</v>
      </c>
      <c r="H57">
        <v>8</v>
      </c>
      <c r="I57" t="s">
        <v>67</v>
      </c>
      <c r="J57" t="s">
        <v>171</v>
      </c>
      <c r="K57" t="s">
        <v>116</v>
      </c>
      <c r="P57" s="1">
        <v>125000</v>
      </c>
      <c r="Q57" s="1">
        <v>0</v>
      </c>
      <c r="R57" t="s">
        <v>119</v>
      </c>
    </row>
    <row r="58" spans="1:18" x14ac:dyDescent="0.2">
      <c r="A58" s="19" t="s">
        <v>172</v>
      </c>
      <c r="B58" t="s">
        <v>173</v>
      </c>
      <c r="C58" t="s">
        <v>174</v>
      </c>
      <c r="D58" t="s">
        <v>175</v>
      </c>
      <c r="E58" s="1">
        <v>26515</v>
      </c>
      <c r="F58" s="19" t="s">
        <v>176</v>
      </c>
      <c r="G58">
        <v>100</v>
      </c>
      <c r="H58">
        <v>6</v>
      </c>
      <c r="I58" t="s">
        <v>101</v>
      </c>
      <c r="J58" t="s">
        <v>102</v>
      </c>
      <c r="K58" t="s">
        <v>177</v>
      </c>
      <c r="L58" t="s">
        <v>178</v>
      </c>
      <c r="M58" t="s">
        <v>179</v>
      </c>
      <c r="P58" s="1">
        <v>26515</v>
      </c>
      <c r="Q58" s="1">
        <v>0</v>
      </c>
    </row>
    <row r="59" spans="1:18" x14ac:dyDescent="0.2">
      <c r="A59" s="19" t="s">
        <v>172</v>
      </c>
      <c r="B59" t="s">
        <v>173</v>
      </c>
      <c r="C59" t="s">
        <v>98</v>
      </c>
      <c r="D59" t="s">
        <v>99</v>
      </c>
      <c r="E59" s="1">
        <v>26515</v>
      </c>
      <c r="F59" s="19" t="s">
        <v>176</v>
      </c>
      <c r="G59">
        <v>100</v>
      </c>
      <c r="H59">
        <v>6</v>
      </c>
      <c r="I59" t="s">
        <v>101</v>
      </c>
      <c r="J59" t="s">
        <v>102</v>
      </c>
      <c r="K59" t="s">
        <v>177</v>
      </c>
      <c r="L59" t="s">
        <v>178</v>
      </c>
      <c r="M59" t="s">
        <v>179</v>
      </c>
      <c r="P59" s="1">
        <v>26515</v>
      </c>
      <c r="Q59" s="1">
        <v>0</v>
      </c>
    </row>
    <row r="60" spans="1:18" x14ac:dyDescent="0.2">
      <c r="A60" s="19" t="s">
        <v>172</v>
      </c>
      <c r="B60" t="s">
        <v>173</v>
      </c>
      <c r="C60" t="s">
        <v>56</v>
      </c>
      <c r="D60" t="s">
        <v>57</v>
      </c>
      <c r="E60" s="1">
        <v>26515</v>
      </c>
      <c r="F60" s="19" t="s">
        <v>176</v>
      </c>
      <c r="G60">
        <v>25</v>
      </c>
      <c r="H60">
        <v>10</v>
      </c>
      <c r="I60" t="s">
        <v>59</v>
      </c>
      <c r="J60" t="s">
        <v>60</v>
      </c>
      <c r="K60" t="s">
        <v>177</v>
      </c>
      <c r="L60" t="s">
        <v>178</v>
      </c>
      <c r="M60" t="s">
        <v>179</v>
      </c>
      <c r="P60" s="1">
        <v>26515</v>
      </c>
      <c r="Q60" s="1">
        <v>0</v>
      </c>
    </row>
    <row r="61" spans="1:18" x14ac:dyDescent="0.2">
      <c r="A61" s="19" t="s">
        <v>172</v>
      </c>
      <c r="B61" t="s">
        <v>173</v>
      </c>
      <c r="C61" t="s">
        <v>63</v>
      </c>
      <c r="D61" t="s">
        <v>64</v>
      </c>
      <c r="E61" s="1">
        <v>26515</v>
      </c>
      <c r="F61" s="19" t="s">
        <v>176</v>
      </c>
      <c r="G61">
        <v>25</v>
      </c>
      <c r="H61">
        <v>10</v>
      </c>
      <c r="I61" t="s">
        <v>59</v>
      </c>
      <c r="J61" t="s">
        <v>60</v>
      </c>
      <c r="K61" t="s">
        <v>177</v>
      </c>
      <c r="L61" t="s">
        <v>178</v>
      </c>
      <c r="M61" t="s">
        <v>179</v>
      </c>
      <c r="P61" s="1">
        <v>26515</v>
      </c>
      <c r="Q61" s="1">
        <v>0</v>
      </c>
    </row>
    <row r="62" spans="1:18" x14ac:dyDescent="0.2">
      <c r="A62" s="19" t="s">
        <v>172</v>
      </c>
      <c r="B62" t="s">
        <v>173</v>
      </c>
      <c r="C62" t="s">
        <v>138</v>
      </c>
      <c r="D62" t="s">
        <v>139</v>
      </c>
      <c r="E62" s="1">
        <v>26515</v>
      </c>
      <c r="F62" s="19" t="s">
        <v>176</v>
      </c>
      <c r="G62">
        <v>25</v>
      </c>
      <c r="H62">
        <v>10</v>
      </c>
      <c r="I62" t="s">
        <v>59</v>
      </c>
      <c r="J62" t="s">
        <v>140</v>
      </c>
      <c r="K62" t="s">
        <v>177</v>
      </c>
      <c r="L62" t="s">
        <v>178</v>
      </c>
      <c r="M62" t="s">
        <v>179</v>
      </c>
      <c r="P62" s="1">
        <v>26515</v>
      </c>
      <c r="Q62" s="1">
        <v>0</v>
      </c>
    </row>
    <row r="63" spans="1:18" x14ac:dyDescent="0.2">
      <c r="A63" s="19" t="s">
        <v>172</v>
      </c>
      <c r="B63" t="s">
        <v>173</v>
      </c>
      <c r="C63" t="s">
        <v>141</v>
      </c>
      <c r="D63" t="s">
        <v>142</v>
      </c>
      <c r="E63" s="1">
        <v>26515</v>
      </c>
      <c r="F63" s="19" t="s">
        <v>176</v>
      </c>
      <c r="G63">
        <v>25</v>
      </c>
      <c r="H63">
        <v>10</v>
      </c>
      <c r="I63" t="s">
        <v>59</v>
      </c>
      <c r="J63" t="s">
        <v>140</v>
      </c>
      <c r="K63" t="s">
        <v>177</v>
      </c>
      <c r="L63" t="s">
        <v>180</v>
      </c>
      <c r="M63" t="s">
        <v>179</v>
      </c>
      <c r="P63" s="1">
        <v>26515</v>
      </c>
      <c r="Q63" s="1">
        <v>0</v>
      </c>
    </row>
    <row r="64" spans="1:18" x14ac:dyDescent="0.2">
      <c r="A64" s="19" t="s">
        <v>172</v>
      </c>
      <c r="B64" t="s">
        <v>173</v>
      </c>
      <c r="C64" t="s">
        <v>105</v>
      </c>
      <c r="D64" t="s">
        <v>106</v>
      </c>
      <c r="E64" s="1">
        <v>26515</v>
      </c>
      <c r="F64" s="19" t="s">
        <v>176</v>
      </c>
      <c r="G64">
        <v>100</v>
      </c>
      <c r="H64">
        <v>3</v>
      </c>
      <c r="I64" t="s">
        <v>89</v>
      </c>
      <c r="J64" t="s">
        <v>107</v>
      </c>
      <c r="K64" t="s">
        <v>177</v>
      </c>
      <c r="L64" t="s">
        <v>178</v>
      </c>
      <c r="M64" t="s">
        <v>179</v>
      </c>
      <c r="P64" s="1">
        <v>26515</v>
      </c>
      <c r="Q64" s="1">
        <v>0</v>
      </c>
    </row>
    <row r="65" spans="1:17" x14ac:dyDescent="0.2">
      <c r="A65" s="19" t="s">
        <v>172</v>
      </c>
      <c r="B65" t="s">
        <v>173</v>
      </c>
      <c r="C65" t="s">
        <v>65</v>
      </c>
      <c r="D65" t="s">
        <v>66</v>
      </c>
      <c r="E65" s="1">
        <v>26515</v>
      </c>
      <c r="F65" s="19" t="s">
        <v>176</v>
      </c>
      <c r="G65">
        <v>25</v>
      </c>
      <c r="H65">
        <v>10</v>
      </c>
      <c r="I65" t="s">
        <v>67</v>
      </c>
      <c r="J65" t="s">
        <v>60</v>
      </c>
      <c r="K65" t="s">
        <v>177</v>
      </c>
      <c r="L65" t="s">
        <v>178</v>
      </c>
      <c r="M65" t="s">
        <v>181</v>
      </c>
      <c r="P65" s="1">
        <v>26515</v>
      </c>
      <c r="Q65" s="1">
        <v>0</v>
      </c>
    </row>
    <row r="66" spans="1:17" x14ac:dyDescent="0.2">
      <c r="A66" s="19" t="s">
        <v>172</v>
      </c>
      <c r="B66" t="s">
        <v>173</v>
      </c>
      <c r="C66" t="s">
        <v>150</v>
      </c>
      <c r="D66" t="s">
        <v>151</v>
      </c>
      <c r="E66" s="1">
        <v>26515</v>
      </c>
      <c r="F66" s="19" t="s">
        <v>176</v>
      </c>
      <c r="G66">
        <v>25</v>
      </c>
      <c r="H66">
        <v>10</v>
      </c>
      <c r="I66" t="s">
        <v>59</v>
      </c>
      <c r="J66" t="s">
        <v>140</v>
      </c>
      <c r="K66" t="s">
        <v>177</v>
      </c>
      <c r="L66" t="s">
        <v>178</v>
      </c>
      <c r="M66" t="s">
        <v>179</v>
      </c>
      <c r="P66" s="1">
        <v>26515</v>
      </c>
      <c r="Q66" s="1">
        <v>0</v>
      </c>
    </row>
    <row r="67" spans="1:17" x14ac:dyDescent="0.2">
      <c r="A67" s="19" t="s">
        <v>172</v>
      </c>
      <c r="B67" t="s">
        <v>173</v>
      </c>
      <c r="C67" t="s">
        <v>152</v>
      </c>
      <c r="D67" t="s">
        <v>153</v>
      </c>
      <c r="E67" s="1">
        <v>26515</v>
      </c>
      <c r="F67" s="19" t="s">
        <v>182</v>
      </c>
      <c r="G67">
        <v>25</v>
      </c>
      <c r="H67">
        <v>10</v>
      </c>
      <c r="I67" t="s">
        <v>59</v>
      </c>
      <c r="J67" t="s">
        <v>154</v>
      </c>
      <c r="K67" t="s">
        <v>177</v>
      </c>
      <c r="L67" t="s">
        <v>178</v>
      </c>
      <c r="M67" t="s">
        <v>179</v>
      </c>
      <c r="P67" s="1">
        <v>26515</v>
      </c>
      <c r="Q67" s="1">
        <v>0</v>
      </c>
    </row>
    <row r="68" spans="1:17" x14ac:dyDescent="0.2">
      <c r="A68" s="19" t="s">
        <v>172</v>
      </c>
      <c r="B68" t="s">
        <v>173</v>
      </c>
      <c r="C68" t="s">
        <v>183</v>
      </c>
      <c r="D68" t="s">
        <v>184</v>
      </c>
      <c r="E68" s="1">
        <v>26515</v>
      </c>
      <c r="F68" s="19" t="s">
        <v>176</v>
      </c>
      <c r="G68">
        <v>25</v>
      </c>
      <c r="H68">
        <v>10</v>
      </c>
      <c r="I68" t="s">
        <v>59</v>
      </c>
      <c r="J68" t="s">
        <v>185</v>
      </c>
      <c r="K68" t="s">
        <v>177</v>
      </c>
      <c r="L68" t="s">
        <v>178</v>
      </c>
      <c r="M68" t="s">
        <v>179</v>
      </c>
      <c r="P68" s="1">
        <v>26515</v>
      </c>
      <c r="Q68" s="1">
        <v>0</v>
      </c>
    </row>
    <row r="69" spans="1:17" x14ac:dyDescent="0.2">
      <c r="A69" s="19" t="s">
        <v>172</v>
      </c>
      <c r="B69" t="s">
        <v>173</v>
      </c>
      <c r="C69" t="s">
        <v>68</v>
      </c>
      <c r="D69" t="s">
        <v>69</v>
      </c>
      <c r="E69" s="1">
        <v>26515</v>
      </c>
      <c r="F69" s="19" t="s">
        <v>176</v>
      </c>
      <c r="G69">
        <v>25</v>
      </c>
      <c r="H69">
        <v>10</v>
      </c>
      <c r="I69" t="s">
        <v>59</v>
      </c>
      <c r="J69" t="s">
        <v>60</v>
      </c>
      <c r="K69" t="s">
        <v>186</v>
      </c>
      <c r="L69" t="s">
        <v>178</v>
      </c>
      <c r="M69" t="s">
        <v>179</v>
      </c>
      <c r="P69" s="1">
        <v>26515</v>
      </c>
      <c r="Q69" s="1">
        <v>0</v>
      </c>
    </row>
    <row r="70" spans="1:17" x14ac:dyDescent="0.2">
      <c r="A70" s="19" t="s">
        <v>172</v>
      </c>
      <c r="B70" t="s">
        <v>187</v>
      </c>
      <c r="C70" t="s">
        <v>188</v>
      </c>
      <c r="D70" t="s">
        <v>189</v>
      </c>
      <c r="E70" s="1">
        <v>17031</v>
      </c>
      <c r="F70" s="19" t="s">
        <v>176</v>
      </c>
      <c r="G70">
        <v>25</v>
      </c>
      <c r="H70">
        <v>8</v>
      </c>
      <c r="I70" t="s">
        <v>47</v>
      </c>
      <c r="K70" t="s">
        <v>177</v>
      </c>
      <c r="L70" t="s">
        <v>178</v>
      </c>
      <c r="M70" t="s">
        <v>179</v>
      </c>
      <c r="P70" s="1">
        <v>17031</v>
      </c>
      <c r="Q70" s="1">
        <v>0</v>
      </c>
    </row>
    <row r="71" spans="1:17" x14ac:dyDescent="0.2">
      <c r="A71" s="19" t="s">
        <v>172</v>
      </c>
      <c r="B71" t="s">
        <v>187</v>
      </c>
      <c r="C71" t="s">
        <v>84</v>
      </c>
      <c r="D71" t="s">
        <v>85</v>
      </c>
      <c r="E71" s="1">
        <v>17031</v>
      </c>
      <c r="F71" s="19" t="s">
        <v>176</v>
      </c>
      <c r="G71">
        <v>25</v>
      </c>
      <c r="H71">
        <v>8</v>
      </c>
      <c r="I71" t="s">
        <v>81</v>
      </c>
      <c r="J71" t="s">
        <v>86</v>
      </c>
      <c r="K71" t="s">
        <v>177</v>
      </c>
      <c r="L71" t="s">
        <v>178</v>
      </c>
      <c r="M71" t="s">
        <v>179</v>
      </c>
      <c r="P71" s="1">
        <v>17031</v>
      </c>
      <c r="Q71" s="1">
        <v>0</v>
      </c>
    </row>
    <row r="72" spans="1:17" x14ac:dyDescent="0.2">
      <c r="A72" s="19" t="s">
        <v>172</v>
      </c>
      <c r="B72" t="s">
        <v>187</v>
      </c>
      <c r="C72" t="s">
        <v>190</v>
      </c>
      <c r="D72" t="s">
        <v>191</v>
      </c>
      <c r="E72" s="1">
        <v>17031</v>
      </c>
      <c r="F72" s="19" t="s">
        <v>176</v>
      </c>
      <c r="G72">
        <v>25</v>
      </c>
      <c r="H72">
        <v>8</v>
      </c>
      <c r="I72" t="s">
        <v>192</v>
      </c>
      <c r="J72" t="s">
        <v>193</v>
      </c>
      <c r="K72" t="s">
        <v>177</v>
      </c>
      <c r="L72" t="s">
        <v>178</v>
      </c>
      <c r="M72" t="s">
        <v>181</v>
      </c>
      <c r="P72" s="1">
        <v>17031</v>
      </c>
      <c r="Q72" s="1">
        <v>0</v>
      </c>
    </row>
    <row r="73" spans="1:17" x14ac:dyDescent="0.2">
      <c r="A73" s="19" t="s">
        <v>172</v>
      </c>
      <c r="B73" t="s">
        <v>187</v>
      </c>
      <c r="C73" t="s">
        <v>194</v>
      </c>
      <c r="D73" t="s">
        <v>195</v>
      </c>
      <c r="E73" s="1">
        <v>17031</v>
      </c>
      <c r="F73" s="19" t="s">
        <v>176</v>
      </c>
      <c r="G73">
        <v>25</v>
      </c>
      <c r="H73">
        <v>8</v>
      </c>
      <c r="I73" t="s">
        <v>47</v>
      </c>
      <c r="K73" t="s">
        <v>177</v>
      </c>
      <c r="L73" t="s">
        <v>178</v>
      </c>
      <c r="M73" t="s">
        <v>179</v>
      </c>
      <c r="P73" s="1">
        <v>17031</v>
      </c>
      <c r="Q73" s="1">
        <v>0</v>
      </c>
    </row>
    <row r="74" spans="1:17" x14ac:dyDescent="0.2">
      <c r="A74" s="19" t="s">
        <v>172</v>
      </c>
      <c r="B74" t="s">
        <v>187</v>
      </c>
      <c r="C74" t="s">
        <v>196</v>
      </c>
      <c r="D74" t="s">
        <v>197</v>
      </c>
      <c r="E74" s="1">
        <v>17031</v>
      </c>
      <c r="F74" s="19" t="s">
        <v>176</v>
      </c>
      <c r="G74">
        <v>25</v>
      </c>
      <c r="H74">
        <v>8</v>
      </c>
      <c r="I74" t="s">
        <v>47</v>
      </c>
      <c r="K74" t="s">
        <v>177</v>
      </c>
      <c r="L74" t="s">
        <v>178</v>
      </c>
      <c r="M74" t="s">
        <v>181</v>
      </c>
      <c r="P74" s="1">
        <v>17031</v>
      </c>
      <c r="Q74" s="1">
        <v>0</v>
      </c>
    </row>
    <row r="75" spans="1:17" x14ac:dyDescent="0.2">
      <c r="A75" s="19" t="s">
        <v>172</v>
      </c>
      <c r="B75" t="s">
        <v>187</v>
      </c>
      <c r="C75" t="s">
        <v>91</v>
      </c>
      <c r="D75" t="s">
        <v>92</v>
      </c>
      <c r="E75" s="1">
        <v>17031</v>
      </c>
      <c r="F75" s="19" t="s">
        <v>176</v>
      </c>
      <c r="G75">
        <v>25</v>
      </c>
      <c r="H75">
        <v>8</v>
      </c>
      <c r="I75" t="s">
        <v>81</v>
      </c>
      <c r="J75" t="s">
        <v>93</v>
      </c>
      <c r="K75" t="s">
        <v>177</v>
      </c>
      <c r="L75" t="s">
        <v>178</v>
      </c>
      <c r="M75" t="s">
        <v>179</v>
      </c>
      <c r="P75" s="1">
        <v>17031</v>
      </c>
      <c r="Q75" s="1">
        <v>0</v>
      </c>
    </row>
    <row r="76" spans="1:17" x14ac:dyDescent="0.2">
      <c r="A76" s="19" t="s">
        <v>172</v>
      </c>
      <c r="B76" t="s">
        <v>187</v>
      </c>
      <c r="C76" t="s">
        <v>198</v>
      </c>
      <c r="D76" t="s">
        <v>199</v>
      </c>
      <c r="E76" s="1">
        <v>17031</v>
      </c>
      <c r="F76" s="19" t="s">
        <v>176</v>
      </c>
      <c r="G76">
        <v>25</v>
      </c>
      <c r="H76">
        <v>8</v>
      </c>
      <c r="I76" t="s">
        <v>81</v>
      </c>
      <c r="J76" t="s">
        <v>200</v>
      </c>
      <c r="K76" t="s">
        <v>177</v>
      </c>
      <c r="L76" t="s">
        <v>178</v>
      </c>
      <c r="M76" t="s">
        <v>179</v>
      </c>
      <c r="P76" s="1">
        <v>17031</v>
      </c>
      <c r="Q76" s="1">
        <v>0</v>
      </c>
    </row>
    <row r="77" spans="1:17" x14ac:dyDescent="0.2">
      <c r="A77" s="19" t="s">
        <v>172</v>
      </c>
      <c r="B77" t="s">
        <v>187</v>
      </c>
      <c r="C77" t="s">
        <v>94</v>
      </c>
      <c r="D77" t="s">
        <v>95</v>
      </c>
      <c r="E77" s="1">
        <v>17031</v>
      </c>
      <c r="F77" s="19" t="s">
        <v>176</v>
      </c>
      <c r="G77">
        <v>25</v>
      </c>
      <c r="H77">
        <v>8</v>
      </c>
      <c r="I77" t="s">
        <v>89</v>
      </c>
      <c r="J77" t="s">
        <v>96</v>
      </c>
      <c r="K77" t="s">
        <v>177</v>
      </c>
      <c r="L77" t="s">
        <v>178</v>
      </c>
      <c r="M77" t="s">
        <v>179</v>
      </c>
      <c r="P77" s="1">
        <v>17031</v>
      </c>
      <c r="Q77" s="1">
        <v>0</v>
      </c>
    </row>
    <row r="78" spans="1:17" x14ac:dyDescent="0.2">
      <c r="A78" s="19" t="s">
        <v>172</v>
      </c>
      <c r="B78" t="s">
        <v>201</v>
      </c>
      <c r="C78" t="s">
        <v>84</v>
      </c>
      <c r="D78" t="s">
        <v>85</v>
      </c>
      <c r="E78" s="1">
        <v>18484</v>
      </c>
      <c r="F78" s="19" t="s">
        <v>176</v>
      </c>
      <c r="G78">
        <v>90</v>
      </c>
      <c r="H78">
        <v>5</v>
      </c>
      <c r="I78" t="s">
        <v>81</v>
      </c>
      <c r="J78" t="s">
        <v>86</v>
      </c>
      <c r="K78" t="s">
        <v>177</v>
      </c>
      <c r="L78" t="s">
        <v>178</v>
      </c>
      <c r="M78" t="s">
        <v>179</v>
      </c>
      <c r="P78" s="1">
        <v>18484</v>
      </c>
      <c r="Q78" s="1">
        <v>0</v>
      </c>
    </row>
    <row r="79" spans="1:17" x14ac:dyDescent="0.2">
      <c r="A79" s="19" t="s">
        <v>172</v>
      </c>
      <c r="B79" t="s">
        <v>201</v>
      </c>
      <c r="C79" t="s">
        <v>91</v>
      </c>
      <c r="D79" t="s">
        <v>92</v>
      </c>
      <c r="E79" s="1">
        <v>18484</v>
      </c>
      <c r="F79" s="19" t="s">
        <v>176</v>
      </c>
      <c r="G79">
        <v>90</v>
      </c>
      <c r="H79">
        <v>5</v>
      </c>
      <c r="I79" t="s">
        <v>81</v>
      </c>
      <c r="J79" t="s">
        <v>93</v>
      </c>
      <c r="K79" t="s">
        <v>177</v>
      </c>
      <c r="L79" t="s">
        <v>178</v>
      </c>
      <c r="M79" t="s">
        <v>179</v>
      </c>
      <c r="P79" s="1">
        <v>18484</v>
      </c>
      <c r="Q79" s="1">
        <v>0</v>
      </c>
    </row>
    <row r="80" spans="1:17" x14ac:dyDescent="0.2">
      <c r="A80" s="19" t="s">
        <v>172</v>
      </c>
      <c r="B80" t="s">
        <v>201</v>
      </c>
      <c r="C80" t="s">
        <v>198</v>
      </c>
      <c r="D80" t="s">
        <v>199</v>
      </c>
      <c r="E80" s="1">
        <v>18484</v>
      </c>
      <c r="F80" s="19" t="s">
        <v>176</v>
      </c>
      <c r="G80">
        <v>90</v>
      </c>
      <c r="H80">
        <v>5</v>
      </c>
      <c r="I80" t="s">
        <v>81</v>
      </c>
      <c r="J80" t="s">
        <v>200</v>
      </c>
      <c r="K80" t="s">
        <v>177</v>
      </c>
      <c r="L80" t="s">
        <v>178</v>
      </c>
      <c r="M80" t="s">
        <v>179</v>
      </c>
      <c r="P80" s="1">
        <v>18484</v>
      </c>
      <c r="Q80" s="1">
        <v>0</v>
      </c>
    </row>
    <row r="81" spans="1:18" x14ac:dyDescent="0.2">
      <c r="A81" s="19" t="s">
        <v>172</v>
      </c>
      <c r="B81" t="s">
        <v>201</v>
      </c>
      <c r="C81" t="s">
        <v>202</v>
      </c>
      <c r="D81" t="s">
        <v>203</v>
      </c>
      <c r="E81" s="1">
        <v>18484</v>
      </c>
      <c r="F81" s="19" t="s">
        <v>176</v>
      </c>
      <c r="G81">
        <v>90</v>
      </c>
      <c r="H81">
        <v>5</v>
      </c>
      <c r="I81" t="s">
        <v>51</v>
      </c>
      <c r="K81" t="s">
        <v>177</v>
      </c>
      <c r="L81" t="s">
        <v>178</v>
      </c>
      <c r="M81" t="s">
        <v>179</v>
      </c>
      <c r="P81" s="1">
        <v>18484</v>
      </c>
      <c r="Q81" s="1">
        <v>0</v>
      </c>
    </row>
    <row r="82" spans="1:18" x14ac:dyDescent="0.2">
      <c r="A82" s="19" t="s">
        <v>172</v>
      </c>
      <c r="B82" t="s">
        <v>201</v>
      </c>
      <c r="C82" t="s">
        <v>204</v>
      </c>
      <c r="D82" t="s">
        <v>205</v>
      </c>
      <c r="E82" s="1">
        <v>18484</v>
      </c>
      <c r="F82" s="19" t="s">
        <v>176</v>
      </c>
      <c r="G82">
        <v>90</v>
      </c>
      <c r="H82">
        <v>5</v>
      </c>
      <c r="I82" t="s">
        <v>206</v>
      </c>
      <c r="J82" t="s">
        <v>207</v>
      </c>
      <c r="K82" t="s">
        <v>177</v>
      </c>
      <c r="L82" t="s">
        <v>178</v>
      </c>
      <c r="M82" t="s">
        <v>179</v>
      </c>
      <c r="P82" s="1">
        <v>18484</v>
      </c>
      <c r="Q82" s="1">
        <v>0</v>
      </c>
    </row>
    <row r="83" spans="1:18" x14ac:dyDescent="0.2">
      <c r="A83" s="19" t="s">
        <v>208</v>
      </c>
      <c r="B83" t="s">
        <v>173</v>
      </c>
      <c r="C83" t="s">
        <v>120</v>
      </c>
      <c r="D83" t="s">
        <v>121</v>
      </c>
      <c r="E83" s="1">
        <v>62968</v>
      </c>
      <c r="F83" s="19" t="s">
        <v>209</v>
      </c>
      <c r="G83">
        <v>50</v>
      </c>
      <c r="H83">
        <v>150</v>
      </c>
      <c r="I83" t="s">
        <v>122</v>
      </c>
      <c r="K83" t="s">
        <v>210</v>
      </c>
      <c r="L83" t="s">
        <v>211</v>
      </c>
      <c r="M83" t="s">
        <v>212</v>
      </c>
      <c r="N83" t="s">
        <v>83</v>
      </c>
      <c r="P83" s="1">
        <v>62968</v>
      </c>
      <c r="Q83" s="1">
        <v>60600</v>
      </c>
      <c r="R83" t="s">
        <v>213</v>
      </c>
    </row>
    <row r="84" spans="1:18" x14ac:dyDescent="0.2">
      <c r="A84" s="19" t="s">
        <v>208</v>
      </c>
      <c r="B84" t="s">
        <v>173</v>
      </c>
      <c r="C84" t="s">
        <v>123</v>
      </c>
      <c r="D84" t="s">
        <v>124</v>
      </c>
      <c r="E84" s="1">
        <v>62968</v>
      </c>
      <c r="F84" s="19" t="s">
        <v>209</v>
      </c>
      <c r="G84">
        <v>50</v>
      </c>
      <c r="H84">
        <v>150</v>
      </c>
      <c r="I84" t="s">
        <v>214</v>
      </c>
      <c r="K84" t="s">
        <v>210</v>
      </c>
      <c r="L84" t="s">
        <v>211</v>
      </c>
      <c r="M84" t="s">
        <v>212</v>
      </c>
      <c r="N84" t="s">
        <v>83</v>
      </c>
      <c r="P84" s="1">
        <v>62968</v>
      </c>
      <c r="Q84" s="1">
        <v>60600</v>
      </c>
      <c r="R84" t="s">
        <v>213</v>
      </c>
    </row>
    <row r="85" spans="1:18" x14ac:dyDescent="0.2">
      <c r="A85" s="19" t="s">
        <v>208</v>
      </c>
      <c r="B85" t="s">
        <v>173</v>
      </c>
      <c r="C85" t="s">
        <v>126</v>
      </c>
      <c r="D85" t="s">
        <v>127</v>
      </c>
      <c r="E85" s="1">
        <v>62968</v>
      </c>
      <c r="F85" s="19" t="s">
        <v>209</v>
      </c>
      <c r="G85">
        <v>50</v>
      </c>
      <c r="H85">
        <v>150</v>
      </c>
      <c r="I85" t="s">
        <v>47</v>
      </c>
      <c r="K85" t="s">
        <v>215</v>
      </c>
      <c r="N85" t="s">
        <v>83</v>
      </c>
      <c r="P85" s="1">
        <v>62968</v>
      </c>
      <c r="Q85" s="1">
        <v>60600</v>
      </c>
      <c r="R85" t="s">
        <v>213</v>
      </c>
    </row>
    <row r="86" spans="1:18" x14ac:dyDescent="0.2">
      <c r="A86" s="19" t="s">
        <v>208</v>
      </c>
      <c r="B86" t="s">
        <v>173</v>
      </c>
      <c r="C86" t="s">
        <v>128</v>
      </c>
      <c r="D86" t="s">
        <v>129</v>
      </c>
      <c r="E86" s="1">
        <v>62968</v>
      </c>
      <c r="F86" s="19" t="s">
        <v>216</v>
      </c>
      <c r="G86">
        <v>50</v>
      </c>
      <c r="H86">
        <v>50</v>
      </c>
      <c r="I86" t="s">
        <v>47</v>
      </c>
      <c r="K86" t="s">
        <v>210</v>
      </c>
      <c r="L86" t="s">
        <v>211</v>
      </c>
      <c r="M86" t="s">
        <v>212</v>
      </c>
      <c r="N86" t="s">
        <v>83</v>
      </c>
      <c r="P86" s="1">
        <v>62968</v>
      </c>
      <c r="Q86" s="1">
        <v>60600</v>
      </c>
      <c r="R86" t="s">
        <v>213</v>
      </c>
    </row>
    <row r="87" spans="1:18" x14ac:dyDescent="0.2">
      <c r="A87" s="19" t="s">
        <v>208</v>
      </c>
      <c r="B87" t="s">
        <v>173</v>
      </c>
      <c r="C87" t="s">
        <v>130</v>
      </c>
      <c r="D87" t="s">
        <v>131</v>
      </c>
      <c r="E87" s="1">
        <v>62968</v>
      </c>
      <c r="F87" s="19" t="s">
        <v>216</v>
      </c>
      <c r="G87">
        <v>50</v>
      </c>
      <c r="H87">
        <v>50</v>
      </c>
      <c r="I87" t="s">
        <v>47</v>
      </c>
      <c r="K87" t="s">
        <v>210</v>
      </c>
      <c r="L87" t="s">
        <v>211</v>
      </c>
      <c r="M87" t="s">
        <v>212</v>
      </c>
      <c r="N87" t="s">
        <v>83</v>
      </c>
      <c r="P87" s="1">
        <v>62968</v>
      </c>
      <c r="Q87" s="1">
        <v>60600</v>
      </c>
      <c r="R87" t="s">
        <v>213</v>
      </c>
    </row>
    <row r="88" spans="1:18" x14ac:dyDescent="0.2">
      <c r="A88" s="19" t="s">
        <v>208</v>
      </c>
      <c r="B88" t="s">
        <v>173</v>
      </c>
      <c r="C88" t="s">
        <v>155</v>
      </c>
      <c r="D88" t="s">
        <v>156</v>
      </c>
      <c r="E88" s="1">
        <v>62968</v>
      </c>
      <c r="F88" s="19" t="s">
        <v>209</v>
      </c>
      <c r="G88">
        <v>25</v>
      </c>
      <c r="H88">
        <v>5</v>
      </c>
      <c r="I88" t="s">
        <v>59</v>
      </c>
      <c r="J88" t="s">
        <v>157</v>
      </c>
      <c r="K88" t="s">
        <v>217</v>
      </c>
      <c r="L88" t="s">
        <v>211</v>
      </c>
      <c r="M88" t="s">
        <v>212</v>
      </c>
      <c r="N88" t="s">
        <v>83</v>
      </c>
      <c r="P88" s="1">
        <v>62968</v>
      </c>
      <c r="Q88" s="1">
        <v>60600</v>
      </c>
      <c r="R88" t="s">
        <v>213</v>
      </c>
    </row>
    <row r="89" spans="1:18" x14ac:dyDescent="0.2">
      <c r="A89" s="19" t="s">
        <v>208</v>
      </c>
      <c r="B89" t="s">
        <v>173</v>
      </c>
      <c r="C89" t="s">
        <v>160</v>
      </c>
      <c r="D89" t="s">
        <v>161</v>
      </c>
      <c r="E89" s="1">
        <v>62968</v>
      </c>
      <c r="F89" s="19" t="s">
        <v>218</v>
      </c>
      <c r="G89">
        <v>25</v>
      </c>
      <c r="H89">
        <v>7</v>
      </c>
      <c r="I89" t="s">
        <v>110</v>
      </c>
      <c r="J89" t="s">
        <v>111</v>
      </c>
      <c r="K89" t="s">
        <v>219</v>
      </c>
      <c r="L89" t="s">
        <v>220</v>
      </c>
      <c r="M89" t="s">
        <v>221</v>
      </c>
      <c r="N89" t="s">
        <v>83</v>
      </c>
      <c r="O89" t="s">
        <v>222</v>
      </c>
      <c r="P89" s="1">
        <v>62968</v>
      </c>
      <c r="Q89" s="1">
        <v>60600</v>
      </c>
      <c r="R89" t="s">
        <v>213</v>
      </c>
    </row>
    <row r="90" spans="1:18" x14ac:dyDescent="0.2">
      <c r="A90" s="19" t="s">
        <v>208</v>
      </c>
      <c r="B90" t="s">
        <v>173</v>
      </c>
      <c r="C90" t="s">
        <v>108</v>
      </c>
      <c r="D90" t="s">
        <v>109</v>
      </c>
      <c r="E90" s="1">
        <v>62968</v>
      </c>
      <c r="F90" s="19" t="s">
        <v>218</v>
      </c>
      <c r="G90">
        <v>25</v>
      </c>
      <c r="H90">
        <v>7</v>
      </c>
      <c r="I90" t="s">
        <v>110</v>
      </c>
      <c r="J90" t="s">
        <v>111</v>
      </c>
      <c r="K90" t="s">
        <v>219</v>
      </c>
      <c r="L90" t="s">
        <v>220</v>
      </c>
      <c r="M90" t="s">
        <v>221</v>
      </c>
      <c r="N90" t="s">
        <v>83</v>
      </c>
      <c r="O90" t="s">
        <v>222</v>
      </c>
      <c r="P90" s="1">
        <v>62968</v>
      </c>
      <c r="Q90" s="1">
        <v>60600</v>
      </c>
      <c r="R90" t="s">
        <v>213</v>
      </c>
    </row>
    <row r="91" spans="1:18" x14ac:dyDescent="0.2">
      <c r="A91" s="19" t="s">
        <v>208</v>
      </c>
      <c r="B91" t="s">
        <v>173</v>
      </c>
      <c r="C91" t="s">
        <v>166</v>
      </c>
      <c r="D91" t="s">
        <v>167</v>
      </c>
      <c r="E91" s="1">
        <v>62968</v>
      </c>
      <c r="F91" s="19" t="s">
        <v>223</v>
      </c>
      <c r="G91">
        <v>25</v>
      </c>
      <c r="H91">
        <v>7</v>
      </c>
      <c r="I91" t="s">
        <v>59</v>
      </c>
      <c r="J91" t="s">
        <v>168</v>
      </c>
      <c r="K91" t="s">
        <v>217</v>
      </c>
      <c r="L91" t="s">
        <v>211</v>
      </c>
      <c r="M91" t="s">
        <v>212</v>
      </c>
      <c r="N91" t="s">
        <v>83</v>
      </c>
      <c r="P91" s="1">
        <v>62968</v>
      </c>
      <c r="Q91" s="1">
        <v>60600</v>
      </c>
      <c r="R91" t="s">
        <v>213</v>
      </c>
    </row>
    <row r="92" spans="1:18" x14ac:dyDescent="0.2">
      <c r="A92" s="19" t="s">
        <v>224</v>
      </c>
      <c r="B92" t="s">
        <v>173</v>
      </c>
      <c r="C92" t="s">
        <v>130</v>
      </c>
      <c r="D92" t="s">
        <v>131</v>
      </c>
      <c r="E92" s="1">
        <v>11300</v>
      </c>
      <c r="F92" s="19" t="s">
        <v>21</v>
      </c>
      <c r="G92">
        <v>50</v>
      </c>
      <c r="H92">
        <v>1</v>
      </c>
      <c r="I92" t="s">
        <v>47</v>
      </c>
      <c r="K92" t="s">
        <v>225</v>
      </c>
      <c r="L92" t="s">
        <v>226</v>
      </c>
      <c r="M92" t="s">
        <v>227</v>
      </c>
      <c r="P92" s="1">
        <v>11300</v>
      </c>
      <c r="Q92" s="1">
        <v>1698</v>
      </c>
    </row>
    <row r="93" spans="1:18" x14ac:dyDescent="0.2">
      <c r="A93" s="19" t="s">
        <v>224</v>
      </c>
      <c r="B93" t="s">
        <v>173</v>
      </c>
      <c r="C93" t="s">
        <v>228</v>
      </c>
      <c r="D93" t="s">
        <v>229</v>
      </c>
      <c r="E93" s="1">
        <v>11300</v>
      </c>
      <c r="F93" s="19" t="s">
        <v>230</v>
      </c>
      <c r="G93">
        <v>30</v>
      </c>
      <c r="H93">
        <v>1</v>
      </c>
      <c r="I93" t="s">
        <v>33</v>
      </c>
      <c r="K93" t="s">
        <v>231</v>
      </c>
      <c r="L93" t="s">
        <v>232</v>
      </c>
      <c r="M93" t="s">
        <v>233</v>
      </c>
      <c r="P93" s="1">
        <v>11300</v>
      </c>
      <c r="Q93" s="1">
        <v>1698</v>
      </c>
    </row>
    <row r="94" spans="1:18" x14ac:dyDescent="0.2">
      <c r="A94" s="19" t="s">
        <v>224</v>
      </c>
      <c r="B94" t="s">
        <v>173</v>
      </c>
      <c r="C94" t="s">
        <v>234</v>
      </c>
      <c r="D94" t="s">
        <v>235</v>
      </c>
      <c r="E94" s="1">
        <v>11300</v>
      </c>
      <c r="F94" s="19" t="s">
        <v>236</v>
      </c>
      <c r="G94">
        <v>15</v>
      </c>
      <c r="H94">
        <v>6</v>
      </c>
      <c r="I94" t="s">
        <v>101</v>
      </c>
      <c r="J94" t="s">
        <v>237</v>
      </c>
      <c r="N94" t="s">
        <v>83</v>
      </c>
      <c r="P94" s="1">
        <v>11300</v>
      </c>
      <c r="Q94" s="1">
        <v>1698</v>
      </c>
    </row>
    <row r="95" spans="1:18" x14ac:dyDescent="0.2">
      <c r="A95" s="19" t="s">
        <v>224</v>
      </c>
      <c r="B95" t="s">
        <v>173</v>
      </c>
      <c r="C95" t="s">
        <v>183</v>
      </c>
      <c r="D95" t="s">
        <v>184</v>
      </c>
      <c r="E95" s="1">
        <v>11300</v>
      </c>
      <c r="F95" s="19" t="s">
        <v>238</v>
      </c>
      <c r="G95">
        <v>10</v>
      </c>
      <c r="H95">
        <v>10</v>
      </c>
      <c r="I95" t="s">
        <v>59</v>
      </c>
      <c r="J95" t="s">
        <v>185</v>
      </c>
      <c r="K95" t="s">
        <v>225</v>
      </c>
      <c r="L95" t="s">
        <v>226</v>
      </c>
      <c r="M95" t="s">
        <v>227</v>
      </c>
      <c r="P95" s="1">
        <v>11300</v>
      </c>
      <c r="Q95" s="1">
        <v>1698</v>
      </c>
    </row>
    <row r="96" spans="1:18" x14ac:dyDescent="0.2">
      <c r="A96" s="19" t="s">
        <v>224</v>
      </c>
      <c r="B96" t="s">
        <v>173</v>
      </c>
      <c r="C96" t="s">
        <v>68</v>
      </c>
      <c r="D96" t="s">
        <v>69</v>
      </c>
      <c r="E96" s="1">
        <v>11300</v>
      </c>
      <c r="F96" s="19" t="s">
        <v>239</v>
      </c>
      <c r="G96">
        <v>15</v>
      </c>
      <c r="H96">
        <v>6</v>
      </c>
      <c r="I96" t="s">
        <v>59</v>
      </c>
      <c r="J96" t="s">
        <v>60</v>
      </c>
      <c r="N96" t="s">
        <v>83</v>
      </c>
      <c r="O96" t="s">
        <v>240</v>
      </c>
      <c r="P96" s="1">
        <v>11300</v>
      </c>
      <c r="Q96" s="1">
        <v>1698</v>
      </c>
    </row>
    <row r="97" spans="1:17" x14ac:dyDescent="0.2">
      <c r="A97" s="19" t="s">
        <v>224</v>
      </c>
      <c r="B97" t="s">
        <v>173</v>
      </c>
      <c r="C97" t="s">
        <v>73</v>
      </c>
      <c r="D97" t="s">
        <v>74</v>
      </c>
      <c r="E97" s="1">
        <v>11300</v>
      </c>
      <c r="F97" s="19" t="s">
        <v>239</v>
      </c>
      <c r="G97">
        <v>15</v>
      </c>
      <c r="H97">
        <v>6</v>
      </c>
      <c r="I97" t="s">
        <v>59</v>
      </c>
      <c r="J97" t="s">
        <v>75</v>
      </c>
      <c r="N97" t="s">
        <v>241</v>
      </c>
      <c r="O97" t="s">
        <v>242</v>
      </c>
      <c r="P97" s="1">
        <v>11300</v>
      </c>
      <c r="Q97" s="1">
        <v>1698</v>
      </c>
    </row>
    <row r="98" spans="1:17" x14ac:dyDescent="0.2">
      <c r="A98" s="19" t="s">
        <v>224</v>
      </c>
      <c r="B98" t="s">
        <v>42</v>
      </c>
      <c r="C98" t="s">
        <v>113</v>
      </c>
      <c r="D98" t="s">
        <v>114</v>
      </c>
      <c r="E98" s="1">
        <v>11550</v>
      </c>
      <c r="F98" s="19" t="s">
        <v>243</v>
      </c>
      <c r="G98">
        <v>50</v>
      </c>
      <c r="H98">
        <v>1</v>
      </c>
      <c r="I98" t="s">
        <v>47</v>
      </c>
      <c r="K98" t="s">
        <v>244</v>
      </c>
      <c r="L98" t="s">
        <v>245</v>
      </c>
      <c r="M98" t="s">
        <v>246</v>
      </c>
      <c r="P98" s="1">
        <v>11550</v>
      </c>
      <c r="Q98" s="1">
        <v>1733</v>
      </c>
    </row>
    <row r="99" spans="1:17" x14ac:dyDescent="0.2">
      <c r="A99" s="19" t="s">
        <v>224</v>
      </c>
      <c r="B99" t="s">
        <v>42</v>
      </c>
      <c r="C99" t="s">
        <v>123</v>
      </c>
      <c r="D99" t="s">
        <v>124</v>
      </c>
      <c r="E99" s="1">
        <v>11550</v>
      </c>
      <c r="F99" s="19" t="s">
        <v>176</v>
      </c>
      <c r="G99">
        <v>50</v>
      </c>
      <c r="H99">
        <v>1</v>
      </c>
      <c r="I99" t="s">
        <v>47</v>
      </c>
      <c r="K99" t="s">
        <v>244</v>
      </c>
      <c r="L99" t="s">
        <v>245</v>
      </c>
      <c r="M99" t="s">
        <v>227</v>
      </c>
      <c r="P99" s="1">
        <v>11550</v>
      </c>
      <c r="Q99" s="1">
        <v>1733</v>
      </c>
    </row>
    <row r="100" spans="1:17" x14ac:dyDescent="0.2">
      <c r="A100" s="19" t="s">
        <v>224</v>
      </c>
      <c r="B100" t="s">
        <v>42</v>
      </c>
      <c r="C100" t="s">
        <v>126</v>
      </c>
      <c r="D100" t="s">
        <v>127</v>
      </c>
      <c r="E100" s="1">
        <v>11550</v>
      </c>
      <c r="F100" s="19" t="s">
        <v>247</v>
      </c>
      <c r="G100">
        <v>10</v>
      </c>
      <c r="H100">
        <v>1</v>
      </c>
      <c r="I100" t="s">
        <v>47</v>
      </c>
      <c r="K100" t="s">
        <v>225</v>
      </c>
      <c r="L100" t="s">
        <v>226</v>
      </c>
      <c r="M100" t="s">
        <v>227</v>
      </c>
      <c r="P100" s="1">
        <v>11550</v>
      </c>
      <c r="Q100" s="1">
        <v>1733</v>
      </c>
    </row>
    <row r="101" spans="1:17" x14ac:dyDescent="0.2">
      <c r="A101" s="19" t="s">
        <v>224</v>
      </c>
      <c r="B101" t="s">
        <v>42</v>
      </c>
      <c r="C101" t="s">
        <v>130</v>
      </c>
      <c r="D101" t="s">
        <v>131</v>
      </c>
      <c r="E101" s="1">
        <v>11550</v>
      </c>
      <c r="F101" s="19" t="s">
        <v>248</v>
      </c>
      <c r="G101">
        <v>50</v>
      </c>
      <c r="H101">
        <v>1</v>
      </c>
      <c r="I101" t="s">
        <v>47</v>
      </c>
      <c r="K101" t="s">
        <v>225</v>
      </c>
      <c r="L101" t="s">
        <v>226</v>
      </c>
      <c r="M101" t="s">
        <v>227</v>
      </c>
      <c r="P101" s="1">
        <v>11550</v>
      </c>
      <c r="Q101" s="1">
        <v>1733</v>
      </c>
    </row>
    <row r="102" spans="1:17" x14ac:dyDescent="0.2">
      <c r="A102" s="19" t="s">
        <v>224</v>
      </c>
      <c r="B102" t="s">
        <v>42</v>
      </c>
      <c r="C102" t="s">
        <v>249</v>
      </c>
      <c r="D102" t="s">
        <v>250</v>
      </c>
      <c r="E102" s="1">
        <v>11550</v>
      </c>
      <c r="F102" s="19" t="s">
        <v>100</v>
      </c>
      <c r="G102">
        <v>50</v>
      </c>
      <c r="H102">
        <v>1</v>
      </c>
      <c r="I102" t="s">
        <v>22</v>
      </c>
      <c r="K102" t="s">
        <v>244</v>
      </c>
      <c r="L102" t="s">
        <v>245</v>
      </c>
      <c r="M102" t="s">
        <v>227</v>
      </c>
      <c r="P102" s="1">
        <v>11550</v>
      </c>
      <c r="Q102" s="1">
        <v>1733</v>
      </c>
    </row>
    <row r="103" spans="1:17" x14ac:dyDescent="0.2">
      <c r="A103" s="19" t="s">
        <v>224</v>
      </c>
      <c r="B103" t="s">
        <v>42</v>
      </c>
      <c r="C103" t="s">
        <v>251</v>
      </c>
      <c r="D103" t="s">
        <v>252</v>
      </c>
      <c r="E103" s="1">
        <v>11550</v>
      </c>
      <c r="F103" s="19" t="s">
        <v>236</v>
      </c>
      <c r="G103">
        <v>15</v>
      </c>
      <c r="H103">
        <v>3</v>
      </c>
      <c r="I103" t="s">
        <v>253</v>
      </c>
      <c r="J103" t="s">
        <v>254</v>
      </c>
      <c r="N103" t="s">
        <v>83</v>
      </c>
      <c r="O103" t="s">
        <v>255</v>
      </c>
      <c r="P103" s="1">
        <v>11550</v>
      </c>
      <c r="Q103" s="1">
        <v>1733</v>
      </c>
    </row>
    <row r="104" spans="1:17" x14ac:dyDescent="0.2">
      <c r="A104" s="19" t="s">
        <v>224</v>
      </c>
      <c r="B104" t="s">
        <v>42</v>
      </c>
      <c r="C104" t="s">
        <v>52</v>
      </c>
      <c r="D104" t="s">
        <v>53</v>
      </c>
      <c r="E104" s="1">
        <v>11550</v>
      </c>
      <c r="F104" s="19" t="s">
        <v>256</v>
      </c>
      <c r="G104">
        <v>50</v>
      </c>
      <c r="H104">
        <v>1</v>
      </c>
      <c r="I104" t="s">
        <v>22</v>
      </c>
      <c r="K104" t="s">
        <v>231</v>
      </c>
      <c r="L104" t="s">
        <v>232</v>
      </c>
      <c r="M104" t="s">
        <v>233</v>
      </c>
      <c r="P104" s="1">
        <v>11550</v>
      </c>
      <c r="Q104" s="1">
        <v>1733</v>
      </c>
    </row>
    <row r="105" spans="1:17" x14ac:dyDescent="0.2">
      <c r="A105" s="19" t="s">
        <v>257</v>
      </c>
      <c r="B105" t="s">
        <v>77</v>
      </c>
      <c r="C105" t="s">
        <v>78</v>
      </c>
      <c r="D105" t="s">
        <v>79</v>
      </c>
      <c r="E105" s="1">
        <v>56933</v>
      </c>
      <c r="F105" s="19" t="s">
        <v>21</v>
      </c>
      <c r="G105">
        <v>20</v>
      </c>
      <c r="H105">
        <v>20</v>
      </c>
      <c r="I105" t="s">
        <v>81</v>
      </c>
      <c r="J105" t="s">
        <v>82</v>
      </c>
      <c r="K105" t="s">
        <v>258</v>
      </c>
      <c r="L105" t="s">
        <v>259</v>
      </c>
      <c r="M105" t="s">
        <v>260</v>
      </c>
      <c r="N105" t="s">
        <v>83</v>
      </c>
      <c r="P105" s="1">
        <v>56933</v>
      </c>
      <c r="Q105" s="1">
        <v>0</v>
      </c>
    </row>
    <row r="106" spans="1:17" x14ac:dyDescent="0.2">
      <c r="A106" s="19" t="s">
        <v>257</v>
      </c>
      <c r="B106" t="s">
        <v>77</v>
      </c>
      <c r="C106" t="s">
        <v>84</v>
      </c>
      <c r="D106" t="s">
        <v>85</v>
      </c>
      <c r="E106" s="1">
        <v>56933</v>
      </c>
      <c r="F106" s="19" t="s">
        <v>21</v>
      </c>
      <c r="G106">
        <v>20</v>
      </c>
      <c r="H106">
        <v>20</v>
      </c>
      <c r="I106" t="s">
        <v>81</v>
      </c>
      <c r="J106" t="s">
        <v>86</v>
      </c>
      <c r="K106" t="s">
        <v>258</v>
      </c>
      <c r="L106" t="s">
        <v>259</v>
      </c>
      <c r="M106" t="s">
        <v>260</v>
      </c>
      <c r="N106" t="s">
        <v>83</v>
      </c>
      <c r="P106" s="1">
        <v>56933</v>
      </c>
      <c r="Q106" s="1">
        <v>0</v>
      </c>
    </row>
    <row r="107" spans="1:17" x14ac:dyDescent="0.2">
      <c r="A107" s="19" t="s">
        <v>257</v>
      </c>
      <c r="B107" t="s">
        <v>77</v>
      </c>
      <c r="C107" t="s">
        <v>261</v>
      </c>
      <c r="D107" t="s">
        <v>262</v>
      </c>
      <c r="E107" s="1">
        <v>56933</v>
      </c>
      <c r="F107" s="19" t="s">
        <v>21</v>
      </c>
      <c r="G107">
        <v>20</v>
      </c>
      <c r="H107">
        <v>20</v>
      </c>
      <c r="I107" t="s">
        <v>47</v>
      </c>
      <c r="K107" t="s">
        <v>263</v>
      </c>
      <c r="L107" t="s">
        <v>232</v>
      </c>
      <c r="M107" t="s">
        <v>260</v>
      </c>
      <c r="P107" s="1">
        <v>56933</v>
      </c>
      <c r="Q107" s="1">
        <v>0</v>
      </c>
    </row>
    <row r="108" spans="1:17" x14ac:dyDescent="0.2">
      <c r="A108" s="19" t="s">
        <v>257</v>
      </c>
      <c r="B108" t="s">
        <v>77</v>
      </c>
      <c r="C108" t="s">
        <v>264</v>
      </c>
      <c r="D108" t="s">
        <v>265</v>
      </c>
      <c r="E108" s="1">
        <v>56933</v>
      </c>
      <c r="F108" s="19" t="s">
        <v>21</v>
      </c>
      <c r="G108">
        <v>20</v>
      </c>
      <c r="H108">
        <v>20</v>
      </c>
      <c r="I108" t="s">
        <v>47</v>
      </c>
      <c r="K108" t="s">
        <v>263</v>
      </c>
      <c r="L108" t="s">
        <v>232</v>
      </c>
      <c r="M108" t="s">
        <v>260</v>
      </c>
      <c r="P108" s="1">
        <v>56933</v>
      </c>
      <c r="Q108" s="1">
        <v>0</v>
      </c>
    </row>
    <row r="109" spans="1:17" x14ac:dyDescent="0.2">
      <c r="A109" s="19" t="s">
        <v>257</v>
      </c>
      <c r="B109" t="s">
        <v>77</v>
      </c>
      <c r="C109" t="s">
        <v>94</v>
      </c>
      <c r="D109" t="s">
        <v>95</v>
      </c>
      <c r="E109" s="1">
        <v>56933</v>
      </c>
      <c r="F109" s="19" t="s">
        <v>21</v>
      </c>
      <c r="G109">
        <v>20</v>
      </c>
      <c r="H109">
        <v>20</v>
      </c>
      <c r="I109" t="s">
        <v>266</v>
      </c>
      <c r="J109" t="s">
        <v>96</v>
      </c>
      <c r="K109" t="s">
        <v>258</v>
      </c>
      <c r="L109" t="s">
        <v>259</v>
      </c>
      <c r="M109" t="s">
        <v>260</v>
      </c>
      <c r="N109" t="s">
        <v>83</v>
      </c>
      <c r="P109" s="1">
        <v>56933</v>
      </c>
      <c r="Q109" s="1">
        <v>0</v>
      </c>
    </row>
    <row r="110" spans="1:17" x14ac:dyDescent="0.2">
      <c r="A110" s="19" t="s">
        <v>257</v>
      </c>
      <c r="B110" t="s">
        <v>267</v>
      </c>
      <c r="C110" t="s">
        <v>84</v>
      </c>
      <c r="D110" t="s">
        <v>85</v>
      </c>
      <c r="E110" s="1">
        <v>57032</v>
      </c>
      <c r="F110" s="19" t="s">
        <v>268</v>
      </c>
      <c r="G110">
        <v>15</v>
      </c>
      <c r="H110">
        <v>10</v>
      </c>
      <c r="I110" t="s">
        <v>81</v>
      </c>
      <c r="J110" t="s">
        <v>86</v>
      </c>
      <c r="K110" t="s">
        <v>258</v>
      </c>
      <c r="L110" t="s">
        <v>259</v>
      </c>
      <c r="M110" t="s">
        <v>260</v>
      </c>
      <c r="N110" t="s">
        <v>83</v>
      </c>
      <c r="P110" s="1">
        <v>57032</v>
      </c>
      <c r="Q110" s="1">
        <v>0</v>
      </c>
    </row>
    <row r="111" spans="1:17" x14ac:dyDescent="0.2">
      <c r="A111" s="19" t="s">
        <v>257</v>
      </c>
      <c r="B111" t="s">
        <v>267</v>
      </c>
      <c r="C111" t="s">
        <v>269</v>
      </c>
      <c r="D111" t="s">
        <v>270</v>
      </c>
      <c r="E111" s="1">
        <v>57032</v>
      </c>
      <c r="F111" s="19" t="s">
        <v>50</v>
      </c>
      <c r="G111">
        <v>15</v>
      </c>
      <c r="H111">
        <v>10</v>
      </c>
      <c r="I111" t="s">
        <v>47</v>
      </c>
      <c r="K111" t="s">
        <v>271</v>
      </c>
      <c r="L111" t="s">
        <v>259</v>
      </c>
      <c r="M111" t="s">
        <v>260</v>
      </c>
      <c r="P111" s="1">
        <v>57032</v>
      </c>
      <c r="Q111" s="1">
        <v>0</v>
      </c>
    </row>
    <row r="112" spans="1:17" x14ac:dyDescent="0.2">
      <c r="A112" s="19" t="s">
        <v>257</v>
      </c>
      <c r="B112" t="s">
        <v>267</v>
      </c>
      <c r="C112" t="s">
        <v>272</v>
      </c>
      <c r="D112" t="s">
        <v>273</v>
      </c>
      <c r="E112" s="1">
        <v>57032</v>
      </c>
      <c r="F112" s="19" t="s">
        <v>50</v>
      </c>
      <c r="G112">
        <v>15</v>
      </c>
      <c r="H112">
        <v>10</v>
      </c>
      <c r="I112" t="s">
        <v>22</v>
      </c>
      <c r="K112" t="s">
        <v>271</v>
      </c>
      <c r="L112" t="s">
        <v>259</v>
      </c>
      <c r="M112" t="s">
        <v>260</v>
      </c>
      <c r="P112" s="1">
        <v>57032</v>
      </c>
      <c r="Q112" s="1">
        <v>0</v>
      </c>
    </row>
    <row r="113" spans="1:17" x14ac:dyDescent="0.2">
      <c r="A113" s="19" t="s">
        <v>257</v>
      </c>
      <c r="B113" t="s">
        <v>267</v>
      </c>
      <c r="C113" t="s">
        <v>196</v>
      </c>
      <c r="D113" t="s">
        <v>197</v>
      </c>
      <c r="E113" s="1">
        <v>57032</v>
      </c>
      <c r="F113" s="19" t="s">
        <v>21</v>
      </c>
      <c r="G113">
        <v>15</v>
      </c>
      <c r="H113">
        <v>10</v>
      </c>
      <c r="I113" t="s">
        <v>47</v>
      </c>
      <c r="K113" t="s">
        <v>274</v>
      </c>
      <c r="L113" t="s">
        <v>259</v>
      </c>
      <c r="M113" t="s">
        <v>260</v>
      </c>
      <c r="N113" t="s">
        <v>83</v>
      </c>
      <c r="P113" s="1">
        <v>57032</v>
      </c>
      <c r="Q113" s="1">
        <v>0</v>
      </c>
    </row>
    <row r="114" spans="1:17" x14ac:dyDescent="0.2">
      <c r="A114" s="19" t="s">
        <v>257</v>
      </c>
      <c r="B114" t="s">
        <v>267</v>
      </c>
      <c r="C114" t="s">
        <v>91</v>
      </c>
      <c r="D114" t="s">
        <v>92</v>
      </c>
      <c r="E114" s="1">
        <v>57032</v>
      </c>
      <c r="F114" s="19" t="s">
        <v>268</v>
      </c>
      <c r="G114">
        <v>15</v>
      </c>
      <c r="H114">
        <v>10</v>
      </c>
      <c r="I114" t="s">
        <v>81</v>
      </c>
      <c r="J114" t="s">
        <v>93</v>
      </c>
      <c r="K114" t="s">
        <v>258</v>
      </c>
      <c r="L114" t="s">
        <v>259</v>
      </c>
      <c r="M114" t="s">
        <v>275</v>
      </c>
      <c r="N114" t="s">
        <v>83</v>
      </c>
      <c r="P114" s="1">
        <v>57032</v>
      </c>
      <c r="Q114" s="1">
        <v>0</v>
      </c>
    </row>
    <row r="115" spans="1:17" x14ac:dyDescent="0.2">
      <c r="A115" s="19" t="s">
        <v>257</v>
      </c>
      <c r="B115" t="s">
        <v>267</v>
      </c>
      <c r="C115" t="s">
        <v>198</v>
      </c>
      <c r="D115" t="s">
        <v>199</v>
      </c>
      <c r="E115" s="1">
        <v>57032</v>
      </c>
      <c r="F115" s="19" t="s">
        <v>268</v>
      </c>
      <c r="G115">
        <v>15</v>
      </c>
      <c r="H115">
        <v>10</v>
      </c>
      <c r="I115" t="s">
        <v>81</v>
      </c>
      <c r="J115" t="s">
        <v>200</v>
      </c>
      <c r="K115" t="s">
        <v>258</v>
      </c>
      <c r="L115" t="s">
        <v>259</v>
      </c>
      <c r="M115" t="s">
        <v>260</v>
      </c>
      <c r="N115" t="s">
        <v>83</v>
      </c>
      <c r="P115" s="1">
        <v>57032</v>
      </c>
      <c r="Q115" s="1">
        <v>0</v>
      </c>
    </row>
    <row r="116" spans="1:17" x14ac:dyDescent="0.2">
      <c r="A116" s="19" t="s">
        <v>257</v>
      </c>
      <c r="B116" t="s">
        <v>18</v>
      </c>
      <c r="C116" t="s">
        <v>24</v>
      </c>
      <c r="D116" t="s">
        <v>25</v>
      </c>
      <c r="E116" s="1">
        <v>56953</v>
      </c>
      <c r="F116" s="19" t="s">
        <v>276</v>
      </c>
      <c r="G116">
        <v>6</v>
      </c>
      <c r="H116">
        <v>1</v>
      </c>
      <c r="I116" t="s">
        <v>26</v>
      </c>
      <c r="K116" t="s">
        <v>277</v>
      </c>
      <c r="L116" t="s">
        <v>278</v>
      </c>
      <c r="M116" t="s">
        <v>260</v>
      </c>
      <c r="P116" s="1">
        <v>56953</v>
      </c>
      <c r="Q116" s="1">
        <v>0</v>
      </c>
    </row>
    <row r="117" spans="1:17" x14ac:dyDescent="0.2">
      <c r="A117" s="19" t="s">
        <v>257</v>
      </c>
      <c r="B117" t="s">
        <v>18</v>
      </c>
      <c r="C117" t="s">
        <v>28</v>
      </c>
      <c r="D117" t="s">
        <v>29</v>
      </c>
      <c r="E117" s="1">
        <v>56953</v>
      </c>
      <c r="F117" s="19" t="s">
        <v>276</v>
      </c>
      <c r="G117">
        <v>6</v>
      </c>
      <c r="H117">
        <v>1</v>
      </c>
      <c r="I117" t="s">
        <v>26</v>
      </c>
      <c r="K117" t="s">
        <v>277</v>
      </c>
      <c r="L117" t="s">
        <v>278</v>
      </c>
      <c r="M117" t="s">
        <v>260</v>
      </c>
      <c r="P117" s="1">
        <v>56953</v>
      </c>
      <c r="Q117" s="1">
        <v>0</v>
      </c>
    </row>
    <row r="118" spans="1:17" x14ac:dyDescent="0.2">
      <c r="A118" s="19" t="s">
        <v>257</v>
      </c>
      <c r="B118" t="s">
        <v>55</v>
      </c>
      <c r="C118" t="s">
        <v>120</v>
      </c>
      <c r="D118" t="s">
        <v>121</v>
      </c>
      <c r="E118" s="1">
        <v>57130</v>
      </c>
      <c r="F118" s="19" t="s">
        <v>21</v>
      </c>
      <c r="G118">
        <v>41</v>
      </c>
      <c r="H118">
        <v>20</v>
      </c>
      <c r="I118" t="s">
        <v>279</v>
      </c>
      <c r="K118" t="s">
        <v>280</v>
      </c>
      <c r="L118" t="s">
        <v>259</v>
      </c>
      <c r="M118" t="s">
        <v>281</v>
      </c>
      <c r="P118" s="1">
        <v>57130</v>
      </c>
      <c r="Q118" s="1">
        <v>0</v>
      </c>
    </row>
    <row r="119" spans="1:17" x14ac:dyDescent="0.2">
      <c r="A119" s="19" t="s">
        <v>257</v>
      </c>
      <c r="B119" t="s">
        <v>55</v>
      </c>
      <c r="C119" t="s">
        <v>123</v>
      </c>
      <c r="D119" t="s">
        <v>124</v>
      </c>
      <c r="E119" s="1">
        <v>57130</v>
      </c>
      <c r="F119" s="19" t="s">
        <v>21</v>
      </c>
      <c r="G119">
        <v>41</v>
      </c>
      <c r="H119">
        <v>20</v>
      </c>
      <c r="I119" t="s">
        <v>282</v>
      </c>
      <c r="K119" t="s">
        <v>283</v>
      </c>
      <c r="L119" t="s">
        <v>259</v>
      </c>
      <c r="M119" t="s">
        <v>260</v>
      </c>
      <c r="P119" s="1">
        <v>57130</v>
      </c>
      <c r="Q119" s="1">
        <v>0</v>
      </c>
    </row>
    <row r="120" spans="1:17" x14ac:dyDescent="0.2">
      <c r="A120" s="19" t="s">
        <v>257</v>
      </c>
      <c r="B120" t="s">
        <v>55</v>
      </c>
      <c r="C120" t="s">
        <v>126</v>
      </c>
      <c r="D120" t="s">
        <v>127</v>
      </c>
      <c r="E120" s="1">
        <v>57130</v>
      </c>
      <c r="F120" s="19" t="s">
        <v>21</v>
      </c>
      <c r="G120">
        <v>41</v>
      </c>
      <c r="H120">
        <v>20</v>
      </c>
      <c r="I120" t="s">
        <v>284</v>
      </c>
      <c r="J120" t="s">
        <v>285</v>
      </c>
      <c r="K120" t="s">
        <v>286</v>
      </c>
      <c r="L120" t="s">
        <v>259</v>
      </c>
      <c r="M120" t="s">
        <v>260</v>
      </c>
      <c r="P120" s="1">
        <v>57130</v>
      </c>
      <c r="Q120" s="1">
        <v>0</v>
      </c>
    </row>
    <row r="121" spans="1:17" x14ac:dyDescent="0.2">
      <c r="A121" s="19" t="s">
        <v>257</v>
      </c>
      <c r="B121" t="s">
        <v>55</v>
      </c>
      <c r="C121" t="s">
        <v>130</v>
      </c>
      <c r="D121" t="s">
        <v>131</v>
      </c>
      <c r="E121" s="1">
        <v>57130</v>
      </c>
      <c r="F121" s="19" t="s">
        <v>21</v>
      </c>
      <c r="G121">
        <v>40</v>
      </c>
      <c r="H121">
        <v>21</v>
      </c>
      <c r="I121" t="s">
        <v>47</v>
      </c>
      <c r="K121" t="s">
        <v>286</v>
      </c>
      <c r="L121" t="s">
        <v>259</v>
      </c>
      <c r="M121" t="s">
        <v>260</v>
      </c>
      <c r="P121" s="1">
        <v>57130</v>
      </c>
      <c r="Q121" s="1">
        <v>0</v>
      </c>
    </row>
    <row r="122" spans="1:17" x14ac:dyDescent="0.2">
      <c r="A122" s="19" t="s">
        <v>257</v>
      </c>
      <c r="B122" t="s">
        <v>55</v>
      </c>
      <c r="C122" t="s">
        <v>56</v>
      </c>
      <c r="D122" t="s">
        <v>57</v>
      </c>
      <c r="E122" s="1">
        <v>57130</v>
      </c>
      <c r="F122" s="19" t="s">
        <v>21</v>
      </c>
      <c r="G122">
        <v>41</v>
      </c>
      <c r="H122">
        <v>20</v>
      </c>
      <c r="I122" t="s">
        <v>59</v>
      </c>
      <c r="J122" t="s">
        <v>60</v>
      </c>
      <c r="K122" t="s">
        <v>286</v>
      </c>
      <c r="L122" t="s">
        <v>259</v>
      </c>
      <c r="M122" t="s">
        <v>260</v>
      </c>
      <c r="P122" s="1">
        <v>57130</v>
      </c>
      <c r="Q122" s="1">
        <v>0</v>
      </c>
    </row>
    <row r="123" spans="1:17" x14ac:dyDescent="0.2">
      <c r="A123" s="19" t="s">
        <v>257</v>
      </c>
      <c r="B123" t="s">
        <v>55</v>
      </c>
      <c r="C123" t="s">
        <v>63</v>
      </c>
      <c r="D123" t="s">
        <v>64</v>
      </c>
      <c r="E123" s="1">
        <v>57130</v>
      </c>
      <c r="F123" s="19" t="s">
        <v>21</v>
      </c>
      <c r="G123">
        <v>41</v>
      </c>
      <c r="H123">
        <v>20</v>
      </c>
      <c r="I123" t="s">
        <v>59</v>
      </c>
      <c r="J123" t="s">
        <v>60</v>
      </c>
      <c r="K123" t="s">
        <v>286</v>
      </c>
      <c r="L123" t="s">
        <v>259</v>
      </c>
      <c r="M123" t="s">
        <v>260</v>
      </c>
      <c r="P123" s="1">
        <v>57130</v>
      </c>
      <c r="Q123" s="1">
        <v>0</v>
      </c>
    </row>
    <row r="124" spans="1:17" x14ac:dyDescent="0.2">
      <c r="A124" s="19" t="s">
        <v>257</v>
      </c>
      <c r="B124" t="s">
        <v>55</v>
      </c>
      <c r="C124" t="s">
        <v>155</v>
      </c>
      <c r="D124" t="s">
        <v>156</v>
      </c>
      <c r="E124" s="1">
        <v>57130</v>
      </c>
      <c r="F124" s="19" t="s">
        <v>21</v>
      </c>
      <c r="G124">
        <v>41</v>
      </c>
      <c r="H124">
        <v>20</v>
      </c>
      <c r="I124" t="s">
        <v>59</v>
      </c>
      <c r="J124" t="s">
        <v>157</v>
      </c>
      <c r="K124" t="s">
        <v>286</v>
      </c>
      <c r="L124" t="s">
        <v>259</v>
      </c>
      <c r="M124" t="s">
        <v>287</v>
      </c>
      <c r="P124" s="1">
        <v>57130</v>
      </c>
      <c r="Q124" s="1">
        <v>0</v>
      </c>
    </row>
    <row r="125" spans="1:17" x14ac:dyDescent="0.2">
      <c r="A125" s="19" t="s">
        <v>257</v>
      </c>
      <c r="B125" t="s">
        <v>55</v>
      </c>
      <c r="C125" t="s">
        <v>183</v>
      </c>
      <c r="D125" t="s">
        <v>184</v>
      </c>
      <c r="E125" s="1">
        <v>57130</v>
      </c>
      <c r="F125" s="19" t="s">
        <v>21</v>
      </c>
      <c r="G125">
        <v>41</v>
      </c>
      <c r="H125">
        <v>20</v>
      </c>
      <c r="I125" t="s">
        <v>59</v>
      </c>
      <c r="J125" t="s">
        <v>185</v>
      </c>
      <c r="K125" t="s">
        <v>286</v>
      </c>
      <c r="L125" t="s">
        <v>259</v>
      </c>
      <c r="M125" t="s">
        <v>260</v>
      </c>
      <c r="P125" s="1">
        <v>57130</v>
      </c>
      <c r="Q125" s="1">
        <v>0</v>
      </c>
    </row>
    <row r="126" spans="1:17" x14ac:dyDescent="0.2">
      <c r="A126" s="19" t="s">
        <v>257</v>
      </c>
      <c r="B126" t="s">
        <v>55</v>
      </c>
      <c r="C126" t="s">
        <v>68</v>
      </c>
      <c r="D126" t="s">
        <v>69</v>
      </c>
      <c r="E126" s="1">
        <v>57130</v>
      </c>
      <c r="F126" s="19" t="s">
        <v>21</v>
      </c>
      <c r="G126">
        <v>41</v>
      </c>
      <c r="H126">
        <v>20</v>
      </c>
      <c r="I126" t="s">
        <v>59</v>
      </c>
      <c r="J126" t="s">
        <v>60</v>
      </c>
      <c r="K126" t="s">
        <v>286</v>
      </c>
      <c r="L126" t="s">
        <v>259</v>
      </c>
      <c r="M126" t="s">
        <v>260</v>
      </c>
      <c r="P126" s="1">
        <v>57130</v>
      </c>
      <c r="Q126" s="1">
        <v>0</v>
      </c>
    </row>
    <row r="127" spans="1:17" x14ac:dyDescent="0.2">
      <c r="A127" s="19" t="s">
        <v>257</v>
      </c>
      <c r="B127" t="s">
        <v>42</v>
      </c>
      <c r="C127" t="s">
        <v>288</v>
      </c>
      <c r="D127" t="s">
        <v>289</v>
      </c>
      <c r="E127" s="1">
        <v>56933</v>
      </c>
      <c r="F127" s="19" t="s">
        <v>50</v>
      </c>
      <c r="G127">
        <v>10</v>
      </c>
      <c r="H127">
        <v>10</v>
      </c>
      <c r="I127" t="s">
        <v>22</v>
      </c>
      <c r="K127" t="s">
        <v>274</v>
      </c>
      <c r="L127" t="s">
        <v>259</v>
      </c>
      <c r="M127" t="s">
        <v>260</v>
      </c>
      <c r="P127" s="1">
        <v>56933</v>
      </c>
      <c r="Q127" s="1">
        <v>0</v>
      </c>
    </row>
    <row r="128" spans="1:17" x14ac:dyDescent="0.2">
      <c r="A128" s="19" t="s">
        <v>257</v>
      </c>
      <c r="B128" t="s">
        <v>42</v>
      </c>
      <c r="C128" t="s">
        <v>251</v>
      </c>
      <c r="D128" t="s">
        <v>252</v>
      </c>
      <c r="E128" s="1">
        <v>56933</v>
      </c>
      <c r="F128" s="19" t="s">
        <v>21</v>
      </c>
      <c r="G128">
        <v>50</v>
      </c>
      <c r="H128">
        <v>12</v>
      </c>
      <c r="I128" t="s">
        <v>253</v>
      </c>
      <c r="J128" t="s">
        <v>254</v>
      </c>
      <c r="K128" t="s">
        <v>258</v>
      </c>
      <c r="L128" t="s">
        <v>259</v>
      </c>
      <c r="M128" t="s">
        <v>260</v>
      </c>
      <c r="N128" t="s">
        <v>83</v>
      </c>
      <c r="P128" s="1">
        <v>56933</v>
      </c>
      <c r="Q128" s="1">
        <v>0</v>
      </c>
    </row>
    <row r="129" spans="1:18" x14ac:dyDescent="0.2">
      <c r="A129" s="19" t="s">
        <v>257</v>
      </c>
      <c r="B129" t="s">
        <v>42</v>
      </c>
      <c r="C129" t="s">
        <v>290</v>
      </c>
      <c r="D129" t="s">
        <v>291</v>
      </c>
      <c r="E129" s="1">
        <v>56933</v>
      </c>
      <c r="F129" s="19" t="s">
        <v>292</v>
      </c>
      <c r="G129">
        <v>20</v>
      </c>
      <c r="H129">
        <v>10</v>
      </c>
      <c r="I129" t="s">
        <v>51</v>
      </c>
      <c r="K129" t="s">
        <v>274</v>
      </c>
      <c r="L129" t="s">
        <v>259</v>
      </c>
      <c r="M129" t="s">
        <v>260</v>
      </c>
      <c r="N129" t="s">
        <v>83</v>
      </c>
      <c r="P129" s="1">
        <v>56933</v>
      </c>
      <c r="Q129" s="1">
        <v>0</v>
      </c>
    </row>
    <row r="130" spans="1:18" x14ac:dyDescent="0.2">
      <c r="A130" s="19" t="s">
        <v>257</v>
      </c>
      <c r="B130" t="s">
        <v>42</v>
      </c>
      <c r="C130" t="s">
        <v>84</v>
      </c>
      <c r="D130" t="s">
        <v>85</v>
      </c>
      <c r="E130" s="1">
        <v>56933</v>
      </c>
      <c r="F130" s="19" t="s">
        <v>21</v>
      </c>
      <c r="G130">
        <v>20</v>
      </c>
      <c r="H130">
        <v>10</v>
      </c>
      <c r="I130" t="s">
        <v>81</v>
      </c>
      <c r="J130" t="s">
        <v>86</v>
      </c>
      <c r="K130" t="s">
        <v>258</v>
      </c>
      <c r="L130" t="s">
        <v>259</v>
      </c>
      <c r="M130" t="s">
        <v>260</v>
      </c>
      <c r="N130" t="s">
        <v>83</v>
      </c>
      <c r="P130" s="1">
        <v>56933</v>
      </c>
      <c r="Q130" s="1">
        <v>0</v>
      </c>
    </row>
    <row r="131" spans="1:18" x14ac:dyDescent="0.2">
      <c r="A131" s="19" t="s">
        <v>257</v>
      </c>
      <c r="B131" t="s">
        <v>42</v>
      </c>
      <c r="C131" t="s">
        <v>190</v>
      </c>
      <c r="D131" t="s">
        <v>191</v>
      </c>
      <c r="E131" s="1">
        <v>56933</v>
      </c>
      <c r="F131" s="19" t="s">
        <v>293</v>
      </c>
      <c r="G131">
        <v>20</v>
      </c>
      <c r="H131">
        <v>10</v>
      </c>
      <c r="I131" t="s">
        <v>294</v>
      </c>
      <c r="J131" t="s">
        <v>193</v>
      </c>
      <c r="K131" t="s">
        <v>295</v>
      </c>
      <c r="M131" t="s">
        <v>275</v>
      </c>
      <c r="P131" s="1">
        <v>56933</v>
      </c>
      <c r="Q131" s="1">
        <v>0</v>
      </c>
    </row>
    <row r="132" spans="1:18" x14ac:dyDescent="0.2">
      <c r="A132" s="19" t="s">
        <v>257</v>
      </c>
      <c r="B132" t="s">
        <v>42</v>
      </c>
      <c r="C132" t="s">
        <v>296</v>
      </c>
      <c r="D132" t="s">
        <v>297</v>
      </c>
      <c r="E132" s="1">
        <v>56933</v>
      </c>
      <c r="F132" s="19" t="s">
        <v>21</v>
      </c>
      <c r="G132">
        <v>20</v>
      </c>
      <c r="H132">
        <v>10</v>
      </c>
      <c r="I132" t="s">
        <v>51</v>
      </c>
      <c r="K132" t="s">
        <v>258</v>
      </c>
      <c r="L132" t="s">
        <v>259</v>
      </c>
      <c r="M132" t="s">
        <v>260</v>
      </c>
      <c r="N132" t="s">
        <v>83</v>
      </c>
      <c r="P132" s="1">
        <v>56933</v>
      </c>
      <c r="Q132" s="1">
        <v>0</v>
      </c>
    </row>
    <row r="133" spans="1:18" x14ac:dyDescent="0.2">
      <c r="A133" s="19" t="s">
        <v>257</v>
      </c>
      <c r="B133" t="s">
        <v>42</v>
      </c>
      <c r="C133" t="s">
        <v>105</v>
      </c>
      <c r="D133" t="s">
        <v>106</v>
      </c>
      <c r="E133" s="1">
        <v>56933</v>
      </c>
      <c r="F133" s="19" t="s">
        <v>21</v>
      </c>
      <c r="G133">
        <v>20</v>
      </c>
      <c r="H133">
        <v>10</v>
      </c>
      <c r="I133" t="s">
        <v>266</v>
      </c>
      <c r="J133" t="s">
        <v>107</v>
      </c>
      <c r="K133" t="s">
        <v>258</v>
      </c>
      <c r="L133" t="s">
        <v>259</v>
      </c>
      <c r="M133" t="s">
        <v>260</v>
      </c>
      <c r="N133" t="s">
        <v>298</v>
      </c>
      <c r="P133" s="1">
        <v>56933</v>
      </c>
      <c r="Q133" s="1">
        <v>0</v>
      </c>
    </row>
    <row r="134" spans="1:18" x14ac:dyDescent="0.2">
      <c r="A134" s="19" t="s">
        <v>257</v>
      </c>
      <c r="B134" t="s">
        <v>42</v>
      </c>
      <c r="C134" t="s">
        <v>91</v>
      </c>
      <c r="D134" t="s">
        <v>92</v>
      </c>
      <c r="E134" s="1">
        <v>56933</v>
      </c>
      <c r="F134" s="19" t="s">
        <v>21</v>
      </c>
      <c r="G134">
        <v>20</v>
      </c>
      <c r="H134">
        <v>10</v>
      </c>
      <c r="I134" t="s">
        <v>81</v>
      </c>
      <c r="J134" t="s">
        <v>93</v>
      </c>
      <c r="K134" t="s">
        <v>258</v>
      </c>
      <c r="L134" t="s">
        <v>259</v>
      </c>
      <c r="M134" t="s">
        <v>260</v>
      </c>
      <c r="N134" t="s">
        <v>83</v>
      </c>
      <c r="P134" s="1">
        <v>56933</v>
      </c>
      <c r="Q134" s="1">
        <v>0</v>
      </c>
    </row>
    <row r="135" spans="1:18" x14ac:dyDescent="0.2">
      <c r="A135" s="19" t="s">
        <v>257</v>
      </c>
      <c r="B135" t="s">
        <v>42</v>
      </c>
      <c r="C135" t="s">
        <v>198</v>
      </c>
      <c r="D135" t="s">
        <v>199</v>
      </c>
      <c r="E135" s="1">
        <v>56933</v>
      </c>
      <c r="F135" s="19" t="s">
        <v>21</v>
      </c>
      <c r="G135">
        <v>20</v>
      </c>
      <c r="H135">
        <v>10</v>
      </c>
      <c r="I135" t="s">
        <v>81</v>
      </c>
      <c r="J135" t="s">
        <v>200</v>
      </c>
      <c r="K135" t="s">
        <v>258</v>
      </c>
      <c r="L135" t="s">
        <v>245</v>
      </c>
      <c r="M135" t="s">
        <v>260</v>
      </c>
      <c r="N135" t="s">
        <v>83</v>
      </c>
      <c r="P135" s="1">
        <v>56933</v>
      </c>
      <c r="Q135" s="1">
        <v>0</v>
      </c>
    </row>
    <row r="136" spans="1:18" x14ac:dyDescent="0.2">
      <c r="A136" s="19" t="s">
        <v>299</v>
      </c>
      <c r="B136" t="s">
        <v>55</v>
      </c>
      <c r="C136" t="s">
        <v>103</v>
      </c>
      <c r="D136" t="s">
        <v>104</v>
      </c>
      <c r="E136" s="1">
        <v>20000</v>
      </c>
      <c r="F136" s="19" t="s">
        <v>50</v>
      </c>
      <c r="G136">
        <v>15</v>
      </c>
      <c r="H136">
        <v>6</v>
      </c>
      <c r="I136" t="s">
        <v>59</v>
      </c>
      <c r="J136" t="s">
        <v>60</v>
      </c>
      <c r="K136" t="s">
        <v>300</v>
      </c>
      <c r="L136" t="s">
        <v>245</v>
      </c>
      <c r="M136" t="s">
        <v>301</v>
      </c>
      <c r="P136" s="1">
        <v>20000</v>
      </c>
      <c r="Q136" s="1">
        <v>9957</v>
      </c>
      <c r="R136" t="s">
        <v>302</v>
      </c>
    </row>
    <row r="137" spans="1:18" x14ac:dyDescent="0.2">
      <c r="A137" s="19" t="s">
        <v>299</v>
      </c>
      <c r="B137" t="s">
        <v>55</v>
      </c>
      <c r="C137" t="s">
        <v>56</v>
      </c>
      <c r="D137" t="s">
        <v>57</v>
      </c>
      <c r="E137" s="1">
        <v>20000</v>
      </c>
      <c r="F137" s="19" t="s">
        <v>50</v>
      </c>
      <c r="G137">
        <v>15</v>
      </c>
      <c r="H137">
        <v>6</v>
      </c>
      <c r="I137" t="s">
        <v>59</v>
      </c>
      <c r="J137" t="s">
        <v>60</v>
      </c>
      <c r="K137" t="s">
        <v>300</v>
      </c>
      <c r="L137" t="s">
        <v>245</v>
      </c>
      <c r="M137" t="s">
        <v>301</v>
      </c>
      <c r="P137" s="1">
        <v>20000</v>
      </c>
      <c r="Q137" s="1">
        <v>9957</v>
      </c>
      <c r="R137" t="s">
        <v>302</v>
      </c>
    </row>
    <row r="138" spans="1:18" x14ac:dyDescent="0.2">
      <c r="A138" s="19" t="s">
        <v>299</v>
      </c>
      <c r="B138" t="s">
        <v>55</v>
      </c>
      <c r="C138" t="s">
        <v>63</v>
      </c>
      <c r="D138" t="s">
        <v>64</v>
      </c>
      <c r="E138" s="1">
        <v>20000</v>
      </c>
      <c r="F138" s="19" t="s">
        <v>50</v>
      </c>
      <c r="G138">
        <v>15</v>
      </c>
      <c r="H138">
        <v>6</v>
      </c>
      <c r="I138" t="s">
        <v>59</v>
      </c>
      <c r="J138" t="s">
        <v>60</v>
      </c>
      <c r="K138" t="s">
        <v>300</v>
      </c>
      <c r="L138" t="s">
        <v>245</v>
      </c>
      <c r="M138" t="s">
        <v>301</v>
      </c>
      <c r="P138" s="1">
        <v>20000</v>
      </c>
      <c r="Q138" s="1">
        <v>9957</v>
      </c>
      <c r="R138" t="s">
        <v>302</v>
      </c>
    </row>
    <row r="139" spans="1:18" x14ac:dyDescent="0.2">
      <c r="A139" s="19" t="s">
        <v>299</v>
      </c>
      <c r="B139" t="s">
        <v>55</v>
      </c>
      <c r="C139" t="s">
        <v>138</v>
      </c>
      <c r="D139" t="s">
        <v>139</v>
      </c>
      <c r="E139" s="1">
        <v>20000</v>
      </c>
      <c r="F139" s="19" t="s">
        <v>50</v>
      </c>
      <c r="G139">
        <v>15</v>
      </c>
      <c r="H139">
        <v>6</v>
      </c>
      <c r="I139" t="s">
        <v>59</v>
      </c>
      <c r="J139" t="s">
        <v>140</v>
      </c>
      <c r="K139" t="s">
        <v>300</v>
      </c>
      <c r="L139" t="s">
        <v>245</v>
      </c>
      <c r="M139" t="s">
        <v>301</v>
      </c>
      <c r="P139" s="1">
        <v>20000</v>
      </c>
      <c r="Q139" s="1">
        <v>9957</v>
      </c>
      <c r="R139" t="s">
        <v>302</v>
      </c>
    </row>
    <row r="140" spans="1:18" x14ac:dyDescent="0.2">
      <c r="A140" s="19" t="s">
        <v>299</v>
      </c>
      <c r="B140" t="s">
        <v>55</v>
      </c>
      <c r="C140" t="s">
        <v>303</v>
      </c>
      <c r="D140" t="s">
        <v>304</v>
      </c>
      <c r="E140" s="1">
        <v>20000</v>
      </c>
      <c r="F140" s="19" t="s">
        <v>50</v>
      </c>
      <c r="G140">
        <v>15</v>
      </c>
      <c r="H140">
        <v>6</v>
      </c>
      <c r="I140" t="s">
        <v>51</v>
      </c>
      <c r="K140" t="s">
        <v>300</v>
      </c>
      <c r="L140" t="s">
        <v>245</v>
      </c>
      <c r="M140" t="s">
        <v>301</v>
      </c>
      <c r="P140" s="1">
        <v>20000</v>
      </c>
      <c r="Q140" s="1">
        <v>9957</v>
      </c>
      <c r="R140" t="s">
        <v>302</v>
      </c>
    </row>
    <row r="141" spans="1:18" x14ac:dyDescent="0.2">
      <c r="A141" s="19" t="s">
        <v>299</v>
      </c>
      <c r="B141" t="s">
        <v>55</v>
      </c>
      <c r="C141" t="s">
        <v>141</v>
      </c>
      <c r="D141" t="s">
        <v>142</v>
      </c>
      <c r="E141" s="1">
        <v>20000</v>
      </c>
      <c r="F141" s="19" t="s">
        <v>50</v>
      </c>
      <c r="G141">
        <v>15</v>
      </c>
      <c r="H141">
        <v>6</v>
      </c>
      <c r="I141" t="s">
        <v>59</v>
      </c>
      <c r="J141" t="s">
        <v>140</v>
      </c>
      <c r="K141" t="s">
        <v>300</v>
      </c>
      <c r="L141" t="s">
        <v>245</v>
      </c>
      <c r="M141" t="s">
        <v>301</v>
      </c>
      <c r="P141" s="1">
        <v>20000</v>
      </c>
      <c r="Q141" s="1">
        <v>9957</v>
      </c>
      <c r="R141" t="s">
        <v>302</v>
      </c>
    </row>
    <row r="142" spans="1:18" x14ac:dyDescent="0.2">
      <c r="A142" s="19" t="s">
        <v>299</v>
      </c>
      <c r="B142" t="s">
        <v>55</v>
      </c>
      <c r="C142" t="s">
        <v>65</v>
      </c>
      <c r="D142" t="s">
        <v>66</v>
      </c>
      <c r="E142" s="1">
        <v>20000</v>
      </c>
      <c r="F142" s="19" t="s">
        <v>50</v>
      </c>
      <c r="G142">
        <v>15</v>
      </c>
      <c r="H142">
        <v>6</v>
      </c>
      <c r="I142" t="s">
        <v>67</v>
      </c>
      <c r="J142" t="s">
        <v>60</v>
      </c>
      <c r="K142" t="s">
        <v>300</v>
      </c>
      <c r="L142" t="s">
        <v>245</v>
      </c>
      <c r="M142" t="s">
        <v>301</v>
      </c>
      <c r="P142" s="1">
        <v>20000</v>
      </c>
      <c r="Q142" s="1">
        <v>9957</v>
      </c>
      <c r="R142" t="s">
        <v>302</v>
      </c>
    </row>
    <row r="143" spans="1:18" x14ac:dyDescent="0.2">
      <c r="A143" s="19" t="s">
        <v>299</v>
      </c>
      <c r="B143" t="s">
        <v>55</v>
      </c>
      <c r="C143" t="s">
        <v>150</v>
      </c>
      <c r="D143" t="s">
        <v>151</v>
      </c>
      <c r="E143" s="1">
        <v>20000</v>
      </c>
      <c r="F143" s="19" t="s">
        <v>50</v>
      </c>
      <c r="G143">
        <v>15</v>
      </c>
      <c r="H143">
        <v>6</v>
      </c>
      <c r="I143" t="s">
        <v>59</v>
      </c>
      <c r="J143" t="s">
        <v>140</v>
      </c>
      <c r="K143" t="s">
        <v>300</v>
      </c>
      <c r="L143" t="s">
        <v>245</v>
      </c>
      <c r="M143" t="s">
        <v>301</v>
      </c>
      <c r="P143" s="1">
        <v>20000</v>
      </c>
      <c r="Q143" s="1">
        <v>9957</v>
      </c>
      <c r="R143" t="s">
        <v>302</v>
      </c>
    </row>
    <row r="144" spans="1:18" x14ac:dyDescent="0.2">
      <c r="A144" s="19" t="s">
        <v>299</v>
      </c>
      <c r="B144" t="s">
        <v>55</v>
      </c>
      <c r="C144" t="s">
        <v>183</v>
      </c>
      <c r="D144" t="s">
        <v>184</v>
      </c>
      <c r="E144" s="1">
        <v>20000</v>
      </c>
      <c r="F144" s="19" t="s">
        <v>50</v>
      </c>
      <c r="G144">
        <v>15</v>
      </c>
      <c r="H144">
        <v>6</v>
      </c>
      <c r="I144" t="s">
        <v>110</v>
      </c>
      <c r="J144" t="s">
        <v>185</v>
      </c>
      <c r="K144" t="s">
        <v>300</v>
      </c>
      <c r="L144" t="s">
        <v>245</v>
      </c>
      <c r="M144" t="s">
        <v>301</v>
      </c>
      <c r="P144" s="1">
        <v>20000</v>
      </c>
      <c r="Q144" s="1">
        <v>9957</v>
      </c>
      <c r="R144" t="s">
        <v>302</v>
      </c>
    </row>
    <row r="145" spans="1:18" x14ac:dyDescent="0.2">
      <c r="A145" s="19" t="s">
        <v>299</v>
      </c>
      <c r="B145" t="s">
        <v>55</v>
      </c>
      <c r="C145" t="s">
        <v>68</v>
      </c>
      <c r="D145" t="s">
        <v>69</v>
      </c>
      <c r="E145" s="1">
        <v>20000</v>
      </c>
      <c r="F145" s="19" t="s">
        <v>50</v>
      </c>
      <c r="G145">
        <v>15</v>
      </c>
      <c r="H145">
        <v>6</v>
      </c>
      <c r="I145" t="s">
        <v>59</v>
      </c>
      <c r="J145" t="s">
        <v>60</v>
      </c>
      <c r="K145" t="s">
        <v>300</v>
      </c>
      <c r="L145" t="s">
        <v>245</v>
      </c>
      <c r="M145" t="s">
        <v>301</v>
      </c>
      <c r="P145" s="1">
        <v>20000</v>
      </c>
      <c r="Q145" s="1">
        <v>9957</v>
      </c>
      <c r="R145" t="s">
        <v>302</v>
      </c>
    </row>
    <row r="146" spans="1:18" x14ac:dyDescent="0.2">
      <c r="A146" s="19" t="s">
        <v>299</v>
      </c>
      <c r="B146" t="s">
        <v>55</v>
      </c>
      <c r="C146" t="s">
        <v>73</v>
      </c>
      <c r="D146" t="s">
        <v>74</v>
      </c>
      <c r="E146" s="1">
        <v>20000</v>
      </c>
      <c r="F146" s="19" t="s">
        <v>50</v>
      </c>
      <c r="G146">
        <v>15</v>
      </c>
      <c r="H146">
        <v>6</v>
      </c>
      <c r="I146" t="s">
        <v>59</v>
      </c>
      <c r="J146" t="s">
        <v>305</v>
      </c>
      <c r="K146" t="s">
        <v>300</v>
      </c>
      <c r="L146" t="s">
        <v>245</v>
      </c>
      <c r="M146" t="s">
        <v>301</v>
      </c>
      <c r="P146" s="1">
        <v>20000</v>
      </c>
      <c r="Q146" s="1">
        <v>9957</v>
      </c>
      <c r="R146" t="s">
        <v>302</v>
      </c>
    </row>
    <row r="147" spans="1:18" x14ac:dyDescent="0.2">
      <c r="A147" s="19" t="s">
        <v>299</v>
      </c>
      <c r="B147" t="s">
        <v>55</v>
      </c>
      <c r="C147" t="s">
        <v>306</v>
      </c>
      <c r="D147" t="s">
        <v>307</v>
      </c>
      <c r="E147" s="1">
        <v>20000</v>
      </c>
      <c r="F147" s="19" t="s">
        <v>50</v>
      </c>
      <c r="G147">
        <v>100</v>
      </c>
      <c r="H147">
        <v>6</v>
      </c>
      <c r="I147" t="s">
        <v>47</v>
      </c>
      <c r="K147" t="s">
        <v>300</v>
      </c>
      <c r="L147" t="s">
        <v>245</v>
      </c>
      <c r="M147" t="s">
        <v>301</v>
      </c>
      <c r="P147" s="1">
        <v>20000</v>
      </c>
      <c r="Q147" s="1">
        <v>9957</v>
      </c>
      <c r="R147" t="s">
        <v>302</v>
      </c>
    </row>
    <row r="148" spans="1:18" x14ac:dyDescent="0.2">
      <c r="A148" s="19" t="s">
        <v>299</v>
      </c>
      <c r="B148" t="s">
        <v>42</v>
      </c>
      <c r="C148" t="s">
        <v>113</v>
      </c>
      <c r="D148" t="s">
        <v>114</v>
      </c>
      <c r="E148" s="1">
        <v>79504</v>
      </c>
      <c r="F148" s="19" t="s">
        <v>50</v>
      </c>
      <c r="G148">
        <v>1200</v>
      </c>
      <c r="H148">
        <v>2</v>
      </c>
      <c r="I148" t="s">
        <v>47</v>
      </c>
      <c r="K148" t="s">
        <v>300</v>
      </c>
      <c r="L148" t="s">
        <v>245</v>
      </c>
      <c r="M148" t="s">
        <v>301</v>
      </c>
      <c r="P148" s="1">
        <v>79504</v>
      </c>
      <c r="Q148" s="1">
        <v>13574</v>
      </c>
    </row>
    <row r="149" spans="1:18" x14ac:dyDescent="0.2">
      <c r="A149" s="19" t="s">
        <v>299</v>
      </c>
      <c r="B149" t="s">
        <v>42</v>
      </c>
      <c r="C149" t="s">
        <v>123</v>
      </c>
      <c r="D149" t="s">
        <v>124</v>
      </c>
      <c r="E149" s="1">
        <v>79504</v>
      </c>
      <c r="F149" s="19" t="s">
        <v>50</v>
      </c>
      <c r="G149">
        <v>1200</v>
      </c>
      <c r="H149">
        <v>2</v>
      </c>
      <c r="I149" t="s">
        <v>47</v>
      </c>
      <c r="K149" t="s">
        <v>300</v>
      </c>
      <c r="L149" t="s">
        <v>245</v>
      </c>
      <c r="M149" t="s">
        <v>301</v>
      </c>
      <c r="P149" s="1">
        <v>79504</v>
      </c>
      <c r="Q149" s="1">
        <v>13574</v>
      </c>
    </row>
    <row r="150" spans="1:18" x14ac:dyDescent="0.2">
      <c r="A150" s="19" t="s">
        <v>299</v>
      </c>
      <c r="B150" t="s">
        <v>42</v>
      </c>
      <c r="C150" t="s">
        <v>308</v>
      </c>
      <c r="D150" t="s">
        <v>309</v>
      </c>
      <c r="E150" s="1">
        <v>79504</v>
      </c>
      <c r="F150" s="19" t="s">
        <v>50</v>
      </c>
      <c r="G150">
        <v>1200</v>
      </c>
      <c r="H150">
        <v>2</v>
      </c>
      <c r="I150" t="s">
        <v>47</v>
      </c>
      <c r="N150" t="s">
        <v>83</v>
      </c>
      <c r="O150" t="s">
        <v>310</v>
      </c>
      <c r="P150" s="1">
        <v>79504</v>
      </c>
      <c r="Q150" s="1">
        <v>13574</v>
      </c>
    </row>
    <row r="151" spans="1:18" x14ac:dyDescent="0.2">
      <c r="A151" s="19" t="s">
        <v>299</v>
      </c>
      <c r="B151" t="s">
        <v>42</v>
      </c>
      <c r="C151" t="s">
        <v>128</v>
      </c>
      <c r="D151" t="s">
        <v>129</v>
      </c>
      <c r="E151" s="1">
        <v>79504</v>
      </c>
      <c r="F151" s="19" t="s">
        <v>50</v>
      </c>
      <c r="G151">
        <v>1200</v>
      </c>
      <c r="H151">
        <v>2</v>
      </c>
      <c r="I151" t="s">
        <v>47</v>
      </c>
      <c r="K151" t="s">
        <v>300</v>
      </c>
      <c r="L151" t="s">
        <v>245</v>
      </c>
      <c r="M151" t="s">
        <v>301</v>
      </c>
      <c r="P151" s="1">
        <v>79504</v>
      </c>
      <c r="Q151" s="1">
        <v>13574</v>
      </c>
    </row>
    <row r="152" spans="1:18" x14ac:dyDescent="0.2">
      <c r="A152" s="19" t="s">
        <v>299</v>
      </c>
      <c r="B152" t="s">
        <v>42</v>
      </c>
      <c r="C152" t="s">
        <v>130</v>
      </c>
      <c r="D152" t="s">
        <v>131</v>
      </c>
      <c r="E152" s="1">
        <v>79504</v>
      </c>
      <c r="F152" s="19" t="s">
        <v>50</v>
      </c>
      <c r="G152">
        <v>1200</v>
      </c>
      <c r="H152">
        <v>2</v>
      </c>
      <c r="I152" t="s">
        <v>47</v>
      </c>
      <c r="K152" t="s">
        <v>300</v>
      </c>
      <c r="L152" t="s">
        <v>245</v>
      </c>
      <c r="M152" t="s">
        <v>301</v>
      </c>
      <c r="P152" s="1">
        <v>79504</v>
      </c>
      <c r="Q152" s="1">
        <v>13574</v>
      </c>
    </row>
    <row r="153" spans="1:18" x14ac:dyDescent="0.2">
      <c r="A153" s="19" t="s">
        <v>299</v>
      </c>
      <c r="B153" t="s">
        <v>42</v>
      </c>
      <c r="C153" t="s">
        <v>78</v>
      </c>
      <c r="D153" t="s">
        <v>79</v>
      </c>
      <c r="E153" s="1">
        <v>79504</v>
      </c>
      <c r="F153" s="19" t="s">
        <v>50</v>
      </c>
      <c r="G153">
        <v>50</v>
      </c>
      <c r="H153">
        <v>12</v>
      </c>
      <c r="I153" t="s">
        <v>81</v>
      </c>
      <c r="J153" t="s">
        <v>82</v>
      </c>
      <c r="K153" t="s">
        <v>300</v>
      </c>
      <c r="L153" t="s">
        <v>245</v>
      </c>
      <c r="M153" t="s">
        <v>301</v>
      </c>
      <c r="P153" s="1">
        <v>79504</v>
      </c>
      <c r="Q153" s="1">
        <v>13574</v>
      </c>
    </row>
    <row r="154" spans="1:18" x14ac:dyDescent="0.2">
      <c r="A154" s="19" t="s">
        <v>299</v>
      </c>
      <c r="B154" t="s">
        <v>42</v>
      </c>
      <c r="C154" t="s">
        <v>311</v>
      </c>
      <c r="D154" t="s">
        <v>312</v>
      </c>
      <c r="E154" s="1">
        <v>79504</v>
      </c>
      <c r="F154" s="19" t="s">
        <v>50</v>
      </c>
      <c r="G154">
        <v>1200</v>
      </c>
      <c r="H154">
        <v>2</v>
      </c>
      <c r="I154" t="s">
        <v>47</v>
      </c>
      <c r="K154" t="s">
        <v>313</v>
      </c>
      <c r="L154" t="s">
        <v>314</v>
      </c>
      <c r="M154" t="s">
        <v>301</v>
      </c>
      <c r="P154" s="1">
        <v>79504</v>
      </c>
      <c r="Q154" s="1">
        <v>13574</v>
      </c>
    </row>
    <row r="155" spans="1:18" x14ac:dyDescent="0.2">
      <c r="A155" s="19" t="s">
        <v>299</v>
      </c>
      <c r="B155" t="s">
        <v>42</v>
      </c>
      <c r="C155" t="s">
        <v>315</v>
      </c>
      <c r="D155" t="s">
        <v>316</v>
      </c>
      <c r="E155" s="1">
        <v>79504</v>
      </c>
      <c r="F155" s="19" t="s">
        <v>50</v>
      </c>
      <c r="G155">
        <v>1200</v>
      </c>
      <c r="H155">
        <v>2</v>
      </c>
      <c r="I155" t="s">
        <v>47</v>
      </c>
      <c r="K155" t="s">
        <v>300</v>
      </c>
      <c r="L155" t="s">
        <v>245</v>
      </c>
      <c r="M155" t="s">
        <v>301</v>
      </c>
      <c r="P155" s="1">
        <v>79504</v>
      </c>
      <c r="Q155" s="1">
        <v>13574</v>
      </c>
    </row>
    <row r="156" spans="1:18" x14ac:dyDescent="0.2">
      <c r="A156" s="19" t="s">
        <v>299</v>
      </c>
      <c r="B156" t="s">
        <v>42</v>
      </c>
      <c r="C156" t="s">
        <v>317</v>
      </c>
      <c r="D156" t="s">
        <v>318</v>
      </c>
      <c r="E156" s="1">
        <v>79504</v>
      </c>
      <c r="F156" s="19" t="s">
        <v>50</v>
      </c>
      <c r="G156">
        <v>1200</v>
      </c>
      <c r="H156">
        <v>2</v>
      </c>
      <c r="I156" t="s">
        <v>47</v>
      </c>
      <c r="K156" t="s">
        <v>313</v>
      </c>
      <c r="L156" t="s">
        <v>314</v>
      </c>
      <c r="M156" t="s">
        <v>301</v>
      </c>
      <c r="P156" s="1">
        <v>79504</v>
      </c>
      <c r="Q156" s="1">
        <v>13574</v>
      </c>
    </row>
    <row r="157" spans="1:18" x14ac:dyDescent="0.2">
      <c r="A157" s="19" t="s">
        <v>299</v>
      </c>
      <c r="B157" t="s">
        <v>42</v>
      </c>
      <c r="C157" t="s">
        <v>319</v>
      </c>
      <c r="D157" t="s">
        <v>320</v>
      </c>
      <c r="E157" s="1">
        <v>79504</v>
      </c>
      <c r="F157" s="19" t="s">
        <v>50</v>
      </c>
      <c r="G157">
        <v>1200</v>
      </c>
      <c r="H157">
        <v>2</v>
      </c>
      <c r="I157" t="s">
        <v>47</v>
      </c>
      <c r="K157" t="s">
        <v>313</v>
      </c>
      <c r="L157" t="s">
        <v>314</v>
      </c>
      <c r="M157" t="s">
        <v>301</v>
      </c>
      <c r="P157" s="1">
        <v>79504</v>
      </c>
      <c r="Q157" s="1">
        <v>13574</v>
      </c>
    </row>
    <row r="158" spans="1:18" x14ac:dyDescent="0.2">
      <c r="A158" s="19" t="s">
        <v>299</v>
      </c>
      <c r="B158" t="s">
        <v>42</v>
      </c>
      <c r="C158" t="s">
        <v>132</v>
      </c>
      <c r="D158" t="s">
        <v>133</v>
      </c>
      <c r="E158" s="1">
        <v>79504</v>
      </c>
      <c r="F158" s="19" t="s">
        <v>50</v>
      </c>
      <c r="G158">
        <v>1200</v>
      </c>
      <c r="H158">
        <v>2</v>
      </c>
      <c r="I158" t="s">
        <v>47</v>
      </c>
      <c r="K158" t="s">
        <v>300</v>
      </c>
      <c r="L158" t="s">
        <v>321</v>
      </c>
      <c r="M158" t="s">
        <v>301</v>
      </c>
      <c r="P158" s="1">
        <v>79504</v>
      </c>
      <c r="Q158" s="1">
        <v>13574</v>
      </c>
    </row>
    <row r="159" spans="1:18" x14ac:dyDescent="0.2">
      <c r="A159" s="19" t="s">
        <v>299</v>
      </c>
      <c r="B159" t="s">
        <v>42</v>
      </c>
      <c r="C159" t="s">
        <v>134</v>
      </c>
      <c r="D159" t="s">
        <v>135</v>
      </c>
      <c r="E159" s="1">
        <v>79504</v>
      </c>
      <c r="F159" s="19" t="s">
        <v>50</v>
      </c>
      <c r="G159">
        <v>1200</v>
      </c>
      <c r="H159">
        <v>2</v>
      </c>
      <c r="I159" t="s">
        <v>47</v>
      </c>
      <c r="K159" t="s">
        <v>300</v>
      </c>
      <c r="L159" t="s">
        <v>245</v>
      </c>
      <c r="M159" t="s">
        <v>301</v>
      </c>
      <c r="P159" s="1">
        <v>79504</v>
      </c>
      <c r="Q159" s="1">
        <v>13574</v>
      </c>
    </row>
    <row r="160" spans="1:18" x14ac:dyDescent="0.2">
      <c r="A160" s="19" t="s">
        <v>299</v>
      </c>
      <c r="B160" t="s">
        <v>42</v>
      </c>
      <c r="C160" t="s">
        <v>251</v>
      </c>
      <c r="D160" t="s">
        <v>252</v>
      </c>
      <c r="E160" s="1">
        <v>79504</v>
      </c>
      <c r="F160" s="19" t="s">
        <v>50</v>
      </c>
      <c r="G160">
        <v>50</v>
      </c>
      <c r="H160">
        <v>12</v>
      </c>
      <c r="I160" t="s">
        <v>253</v>
      </c>
      <c r="J160" t="s">
        <v>254</v>
      </c>
      <c r="K160" t="s">
        <v>300</v>
      </c>
      <c r="L160" t="s">
        <v>245</v>
      </c>
      <c r="M160" t="s">
        <v>301</v>
      </c>
      <c r="P160" s="1">
        <v>79504</v>
      </c>
      <c r="Q160" s="1">
        <v>13574</v>
      </c>
    </row>
    <row r="161" spans="1:17" x14ac:dyDescent="0.2">
      <c r="A161" s="19" t="s">
        <v>299</v>
      </c>
      <c r="B161" t="s">
        <v>42</v>
      </c>
      <c r="C161" t="s">
        <v>103</v>
      </c>
      <c r="D161" t="s">
        <v>104</v>
      </c>
      <c r="E161" s="1">
        <v>79504</v>
      </c>
      <c r="F161" s="19" t="s">
        <v>50</v>
      </c>
      <c r="G161">
        <v>25</v>
      </c>
      <c r="H161">
        <v>12</v>
      </c>
      <c r="I161" t="s">
        <v>59</v>
      </c>
      <c r="J161" t="s">
        <v>60</v>
      </c>
      <c r="K161" t="s">
        <v>300</v>
      </c>
      <c r="L161" t="s">
        <v>245</v>
      </c>
      <c r="M161" t="s">
        <v>301</v>
      </c>
      <c r="P161" s="1">
        <v>79504</v>
      </c>
      <c r="Q161" s="1">
        <v>13574</v>
      </c>
    </row>
    <row r="162" spans="1:17" x14ac:dyDescent="0.2">
      <c r="A162" s="19" t="s">
        <v>299</v>
      </c>
      <c r="B162" t="s">
        <v>42</v>
      </c>
      <c r="C162" t="s">
        <v>56</v>
      </c>
      <c r="D162" t="s">
        <v>57</v>
      </c>
      <c r="E162" s="1">
        <v>79504</v>
      </c>
      <c r="F162" s="19" t="s">
        <v>50</v>
      </c>
      <c r="G162">
        <v>20</v>
      </c>
      <c r="H162">
        <v>12</v>
      </c>
      <c r="I162" t="s">
        <v>59</v>
      </c>
      <c r="J162" t="s">
        <v>60</v>
      </c>
      <c r="K162" t="s">
        <v>300</v>
      </c>
      <c r="L162" t="s">
        <v>245</v>
      </c>
      <c r="M162" t="s">
        <v>301</v>
      </c>
      <c r="P162" s="1">
        <v>79504</v>
      </c>
      <c r="Q162" s="1">
        <v>13574</v>
      </c>
    </row>
    <row r="163" spans="1:17" x14ac:dyDescent="0.2">
      <c r="A163" s="19" t="s">
        <v>299</v>
      </c>
      <c r="B163" t="s">
        <v>42</v>
      </c>
      <c r="C163" t="s">
        <v>63</v>
      </c>
      <c r="D163" t="s">
        <v>64</v>
      </c>
      <c r="E163" s="1">
        <v>79504</v>
      </c>
      <c r="F163" s="19" t="s">
        <v>50</v>
      </c>
      <c r="G163">
        <v>25</v>
      </c>
      <c r="H163">
        <v>12</v>
      </c>
      <c r="I163" t="s">
        <v>59</v>
      </c>
      <c r="J163" t="s">
        <v>60</v>
      </c>
      <c r="K163" t="s">
        <v>300</v>
      </c>
      <c r="L163" t="s">
        <v>245</v>
      </c>
      <c r="M163" t="s">
        <v>301</v>
      </c>
      <c r="P163" s="1">
        <v>79504</v>
      </c>
      <c r="Q163" s="1">
        <v>13574</v>
      </c>
    </row>
    <row r="164" spans="1:17" x14ac:dyDescent="0.2">
      <c r="A164" s="19" t="s">
        <v>299</v>
      </c>
      <c r="B164" t="s">
        <v>42</v>
      </c>
      <c r="C164" t="s">
        <v>138</v>
      </c>
      <c r="D164" t="s">
        <v>139</v>
      </c>
      <c r="E164" s="1">
        <v>79504</v>
      </c>
      <c r="F164" s="19" t="s">
        <v>50</v>
      </c>
      <c r="G164">
        <v>25</v>
      </c>
      <c r="H164">
        <v>12</v>
      </c>
      <c r="I164" t="s">
        <v>59</v>
      </c>
      <c r="J164" t="s">
        <v>140</v>
      </c>
      <c r="K164" t="s">
        <v>300</v>
      </c>
      <c r="L164" t="s">
        <v>245</v>
      </c>
      <c r="M164" t="s">
        <v>301</v>
      </c>
      <c r="P164" s="1">
        <v>79504</v>
      </c>
      <c r="Q164" s="1">
        <v>13574</v>
      </c>
    </row>
    <row r="165" spans="1:17" x14ac:dyDescent="0.2">
      <c r="A165" s="19" t="s">
        <v>299</v>
      </c>
      <c r="B165" t="s">
        <v>42</v>
      </c>
      <c r="C165" t="s">
        <v>303</v>
      </c>
      <c r="D165" t="s">
        <v>304</v>
      </c>
      <c r="E165" s="1">
        <v>79504</v>
      </c>
      <c r="F165" s="19" t="s">
        <v>50</v>
      </c>
      <c r="G165">
        <v>25</v>
      </c>
      <c r="H165">
        <v>12</v>
      </c>
      <c r="I165" t="s">
        <v>51</v>
      </c>
      <c r="K165" t="s">
        <v>300</v>
      </c>
      <c r="L165" t="s">
        <v>245</v>
      </c>
      <c r="M165" t="s">
        <v>301</v>
      </c>
      <c r="P165" s="1">
        <v>79504</v>
      </c>
      <c r="Q165" s="1">
        <v>13574</v>
      </c>
    </row>
    <row r="166" spans="1:17" x14ac:dyDescent="0.2">
      <c r="A166" s="19" t="s">
        <v>299</v>
      </c>
      <c r="B166" t="s">
        <v>42</v>
      </c>
      <c r="C166" t="s">
        <v>141</v>
      </c>
      <c r="D166" t="s">
        <v>142</v>
      </c>
      <c r="E166" s="1">
        <v>79504</v>
      </c>
      <c r="F166" s="19" t="s">
        <v>50</v>
      </c>
      <c r="G166">
        <v>25</v>
      </c>
      <c r="H166">
        <v>12</v>
      </c>
      <c r="I166" t="s">
        <v>59</v>
      </c>
      <c r="J166" t="s">
        <v>140</v>
      </c>
      <c r="K166" t="s">
        <v>300</v>
      </c>
      <c r="L166" t="s">
        <v>245</v>
      </c>
      <c r="M166" t="s">
        <v>301</v>
      </c>
      <c r="P166" s="1">
        <v>79504</v>
      </c>
      <c r="Q166" s="1">
        <v>13574</v>
      </c>
    </row>
    <row r="167" spans="1:17" x14ac:dyDescent="0.2">
      <c r="A167" s="19" t="s">
        <v>299</v>
      </c>
      <c r="B167" t="s">
        <v>42</v>
      </c>
      <c r="C167" t="s">
        <v>269</v>
      </c>
      <c r="D167" t="s">
        <v>270</v>
      </c>
      <c r="E167" s="1">
        <v>79504</v>
      </c>
      <c r="F167" s="19" t="s">
        <v>50</v>
      </c>
      <c r="G167">
        <v>1200</v>
      </c>
      <c r="H167">
        <v>2</v>
      </c>
      <c r="I167" t="s">
        <v>47</v>
      </c>
      <c r="N167" t="s">
        <v>83</v>
      </c>
      <c r="O167" t="s">
        <v>322</v>
      </c>
      <c r="P167" s="1">
        <v>79504</v>
      </c>
      <c r="Q167" s="1">
        <v>13574</v>
      </c>
    </row>
    <row r="168" spans="1:17" x14ac:dyDescent="0.2">
      <c r="A168" s="19" t="s">
        <v>299</v>
      </c>
      <c r="B168" t="s">
        <v>42</v>
      </c>
      <c r="C168" t="s">
        <v>65</v>
      </c>
      <c r="D168" t="s">
        <v>66</v>
      </c>
      <c r="E168" s="1">
        <v>79504</v>
      </c>
      <c r="F168" s="19" t="s">
        <v>50</v>
      </c>
      <c r="G168">
        <v>25</v>
      </c>
      <c r="H168">
        <v>12</v>
      </c>
      <c r="I168" t="s">
        <v>67</v>
      </c>
      <c r="J168" t="s">
        <v>60</v>
      </c>
      <c r="K168" t="s">
        <v>300</v>
      </c>
      <c r="L168" t="s">
        <v>245</v>
      </c>
      <c r="M168" t="s">
        <v>301</v>
      </c>
      <c r="P168" s="1">
        <v>79504</v>
      </c>
      <c r="Q168" s="1">
        <v>13574</v>
      </c>
    </row>
    <row r="169" spans="1:17" x14ac:dyDescent="0.2">
      <c r="A169" s="19" t="s">
        <v>299</v>
      </c>
      <c r="B169" t="s">
        <v>42</v>
      </c>
      <c r="C169" t="s">
        <v>323</v>
      </c>
      <c r="D169" t="s">
        <v>324</v>
      </c>
      <c r="E169" s="1">
        <v>79504</v>
      </c>
      <c r="F169" s="19" t="s">
        <v>50</v>
      </c>
      <c r="G169">
        <v>50</v>
      </c>
      <c r="H169">
        <v>1</v>
      </c>
      <c r="I169" t="s">
        <v>47</v>
      </c>
      <c r="N169" t="s">
        <v>83</v>
      </c>
      <c r="O169" t="s">
        <v>325</v>
      </c>
      <c r="P169" s="1">
        <v>79504</v>
      </c>
      <c r="Q169" s="1">
        <v>13574</v>
      </c>
    </row>
    <row r="170" spans="1:17" x14ac:dyDescent="0.2">
      <c r="A170" s="19" t="s">
        <v>299</v>
      </c>
      <c r="B170" t="s">
        <v>42</v>
      </c>
      <c r="C170" t="s">
        <v>150</v>
      </c>
      <c r="D170" t="s">
        <v>151</v>
      </c>
      <c r="E170" s="1">
        <v>79504</v>
      </c>
      <c r="F170" s="19" t="s">
        <v>50</v>
      </c>
      <c r="G170">
        <v>25</v>
      </c>
      <c r="H170">
        <v>12</v>
      </c>
      <c r="I170" t="s">
        <v>59</v>
      </c>
      <c r="J170" t="s">
        <v>140</v>
      </c>
      <c r="K170" t="s">
        <v>300</v>
      </c>
      <c r="L170" t="s">
        <v>245</v>
      </c>
      <c r="M170" t="s">
        <v>301</v>
      </c>
      <c r="P170" s="1">
        <v>79504</v>
      </c>
      <c r="Q170" s="1">
        <v>13574</v>
      </c>
    </row>
    <row r="171" spans="1:17" x14ac:dyDescent="0.2">
      <c r="A171" s="19" t="s">
        <v>299</v>
      </c>
      <c r="B171" t="s">
        <v>42</v>
      </c>
      <c r="C171" t="s">
        <v>326</v>
      </c>
      <c r="D171" t="s">
        <v>327</v>
      </c>
      <c r="E171" s="1">
        <v>79504</v>
      </c>
      <c r="F171" s="19" t="s">
        <v>50</v>
      </c>
      <c r="G171">
        <v>1200</v>
      </c>
      <c r="H171">
        <v>2</v>
      </c>
      <c r="I171" t="s">
        <v>47</v>
      </c>
      <c r="K171" t="s">
        <v>300</v>
      </c>
      <c r="L171" t="s">
        <v>245</v>
      </c>
      <c r="M171" t="s">
        <v>301</v>
      </c>
      <c r="P171" s="1">
        <v>79504</v>
      </c>
      <c r="Q171" s="1">
        <v>13574</v>
      </c>
    </row>
    <row r="172" spans="1:17" x14ac:dyDescent="0.2">
      <c r="A172" s="19" t="s">
        <v>299</v>
      </c>
      <c r="B172" t="s">
        <v>42</v>
      </c>
      <c r="C172" t="s">
        <v>183</v>
      </c>
      <c r="D172" t="s">
        <v>184</v>
      </c>
      <c r="E172" s="1">
        <v>79504</v>
      </c>
      <c r="F172" s="19" t="s">
        <v>50</v>
      </c>
      <c r="G172">
        <v>25</v>
      </c>
      <c r="H172">
        <v>12</v>
      </c>
      <c r="I172" t="s">
        <v>110</v>
      </c>
      <c r="J172" t="s">
        <v>185</v>
      </c>
      <c r="K172" t="s">
        <v>300</v>
      </c>
      <c r="L172" t="s">
        <v>245</v>
      </c>
      <c r="M172" t="s">
        <v>301</v>
      </c>
      <c r="P172" s="1">
        <v>79504</v>
      </c>
      <c r="Q172" s="1">
        <v>13574</v>
      </c>
    </row>
    <row r="173" spans="1:17" x14ac:dyDescent="0.2">
      <c r="A173" s="19" t="s">
        <v>299</v>
      </c>
      <c r="B173" t="s">
        <v>42</v>
      </c>
      <c r="C173" t="s">
        <v>68</v>
      </c>
      <c r="D173" t="s">
        <v>69</v>
      </c>
      <c r="E173" s="1">
        <v>79504</v>
      </c>
      <c r="F173" s="19" t="s">
        <v>50</v>
      </c>
      <c r="G173">
        <v>25</v>
      </c>
      <c r="H173">
        <v>12</v>
      </c>
      <c r="I173" t="s">
        <v>59</v>
      </c>
      <c r="J173" t="s">
        <v>60</v>
      </c>
      <c r="K173" t="s">
        <v>300</v>
      </c>
      <c r="L173" t="s">
        <v>245</v>
      </c>
      <c r="M173" t="s">
        <v>301</v>
      </c>
      <c r="P173" s="1">
        <v>79504</v>
      </c>
      <c r="Q173" s="1">
        <v>13574</v>
      </c>
    </row>
    <row r="174" spans="1:17" x14ac:dyDescent="0.2">
      <c r="A174" s="19" t="s">
        <v>328</v>
      </c>
      <c r="B174" t="s">
        <v>42</v>
      </c>
      <c r="C174" t="s">
        <v>329</v>
      </c>
      <c r="D174" t="s">
        <v>330</v>
      </c>
      <c r="E174" s="1">
        <v>21000</v>
      </c>
      <c r="F174" s="19" t="s">
        <v>331</v>
      </c>
      <c r="G174">
        <v>1920</v>
      </c>
      <c r="H174">
        <v>0</v>
      </c>
      <c r="I174" t="s">
        <v>22</v>
      </c>
      <c r="K174" t="s">
        <v>332</v>
      </c>
      <c r="N174" t="s">
        <v>83</v>
      </c>
      <c r="O174" t="s">
        <v>333</v>
      </c>
      <c r="P174" s="1">
        <v>21000</v>
      </c>
      <c r="Q174" s="1">
        <v>12500</v>
      </c>
    </row>
    <row r="175" spans="1:17" x14ac:dyDescent="0.2">
      <c r="A175" s="19" t="s">
        <v>328</v>
      </c>
      <c r="B175" t="s">
        <v>42</v>
      </c>
      <c r="C175" t="s">
        <v>334</v>
      </c>
      <c r="D175" t="s">
        <v>335</v>
      </c>
      <c r="E175" s="1">
        <v>21000</v>
      </c>
      <c r="F175" s="19" t="s">
        <v>331</v>
      </c>
      <c r="G175">
        <v>1920</v>
      </c>
      <c r="H175">
        <v>0</v>
      </c>
      <c r="I175" t="s">
        <v>22</v>
      </c>
      <c r="K175" t="s">
        <v>332</v>
      </c>
      <c r="N175" t="s">
        <v>83</v>
      </c>
      <c r="O175" t="s">
        <v>333</v>
      </c>
      <c r="P175" s="1">
        <v>21000</v>
      </c>
      <c r="Q175" s="1">
        <v>12500</v>
      </c>
    </row>
    <row r="176" spans="1:17" x14ac:dyDescent="0.2">
      <c r="A176" s="19" t="s">
        <v>328</v>
      </c>
      <c r="B176" t="s">
        <v>42</v>
      </c>
      <c r="C176" t="s">
        <v>336</v>
      </c>
      <c r="D176" t="s">
        <v>337</v>
      </c>
      <c r="E176" s="1">
        <v>21000</v>
      </c>
      <c r="F176" s="19" t="s">
        <v>331</v>
      </c>
      <c r="G176">
        <v>1920</v>
      </c>
      <c r="H176">
        <v>0</v>
      </c>
      <c r="I176" t="s">
        <v>47</v>
      </c>
      <c r="K176" t="s">
        <v>332</v>
      </c>
      <c r="L176" t="s">
        <v>178</v>
      </c>
      <c r="M176" t="s">
        <v>338</v>
      </c>
      <c r="N176" t="s">
        <v>83</v>
      </c>
      <c r="O176" t="s">
        <v>333</v>
      </c>
      <c r="P176" s="1">
        <v>21000</v>
      </c>
      <c r="Q176" s="1">
        <v>12500</v>
      </c>
    </row>
    <row r="177" spans="1:18" x14ac:dyDescent="0.2">
      <c r="A177" s="19" t="s">
        <v>328</v>
      </c>
      <c r="B177" t="s">
        <v>42</v>
      </c>
      <c r="C177" t="s">
        <v>339</v>
      </c>
      <c r="D177" t="s">
        <v>340</v>
      </c>
      <c r="E177" s="1">
        <v>21000</v>
      </c>
      <c r="F177" s="19" t="s">
        <v>331</v>
      </c>
      <c r="G177">
        <v>1920</v>
      </c>
      <c r="H177">
        <v>0</v>
      </c>
      <c r="I177" t="s">
        <v>22</v>
      </c>
      <c r="K177" t="s">
        <v>332</v>
      </c>
      <c r="N177" t="s">
        <v>83</v>
      </c>
      <c r="O177" t="s">
        <v>333</v>
      </c>
      <c r="P177" s="1">
        <v>21000</v>
      </c>
      <c r="Q177" s="1">
        <v>12500</v>
      </c>
    </row>
    <row r="178" spans="1:18" x14ac:dyDescent="0.2">
      <c r="A178" s="19" t="s">
        <v>328</v>
      </c>
      <c r="B178" t="s">
        <v>42</v>
      </c>
      <c r="C178" t="s">
        <v>341</v>
      </c>
      <c r="D178" t="s">
        <v>342</v>
      </c>
      <c r="E178" s="1">
        <v>21000</v>
      </c>
      <c r="F178" s="19" t="s">
        <v>331</v>
      </c>
      <c r="G178">
        <v>24</v>
      </c>
      <c r="H178">
        <v>12</v>
      </c>
      <c r="I178" t="s">
        <v>343</v>
      </c>
      <c r="J178" t="s">
        <v>344</v>
      </c>
      <c r="K178" t="s">
        <v>332</v>
      </c>
      <c r="N178" t="s">
        <v>83</v>
      </c>
      <c r="O178" t="s">
        <v>333</v>
      </c>
      <c r="P178" s="1">
        <v>21000</v>
      </c>
      <c r="Q178" s="1">
        <v>12500</v>
      </c>
    </row>
    <row r="179" spans="1:18" x14ac:dyDescent="0.2">
      <c r="A179" s="19" t="s">
        <v>328</v>
      </c>
      <c r="B179" t="s">
        <v>42</v>
      </c>
      <c r="C179" t="s">
        <v>345</v>
      </c>
      <c r="D179" t="s">
        <v>346</v>
      </c>
      <c r="E179" s="1">
        <v>21000</v>
      </c>
      <c r="F179" s="19" t="s">
        <v>331</v>
      </c>
      <c r="G179">
        <v>1920</v>
      </c>
      <c r="H179">
        <v>0</v>
      </c>
      <c r="I179" t="s">
        <v>22</v>
      </c>
      <c r="K179" t="s">
        <v>332</v>
      </c>
      <c r="N179" t="s">
        <v>83</v>
      </c>
      <c r="O179" t="s">
        <v>333</v>
      </c>
      <c r="P179" s="1">
        <v>21000</v>
      </c>
      <c r="Q179" s="1">
        <v>12500</v>
      </c>
    </row>
    <row r="180" spans="1:18" x14ac:dyDescent="0.2">
      <c r="A180" s="19" t="s">
        <v>328</v>
      </c>
      <c r="B180" t="s">
        <v>42</v>
      </c>
      <c r="C180" t="s">
        <v>347</v>
      </c>
      <c r="D180" t="s">
        <v>348</v>
      </c>
      <c r="E180" s="1">
        <v>21000</v>
      </c>
      <c r="F180" s="19" t="s">
        <v>331</v>
      </c>
      <c r="G180">
        <v>1920</v>
      </c>
      <c r="H180">
        <v>0</v>
      </c>
      <c r="I180" t="s">
        <v>22</v>
      </c>
      <c r="K180" t="s">
        <v>332</v>
      </c>
      <c r="N180" t="s">
        <v>83</v>
      </c>
      <c r="O180" t="s">
        <v>333</v>
      </c>
      <c r="P180" s="1">
        <v>21000</v>
      </c>
      <c r="Q180" s="1">
        <v>12500</v>
      </c>
    </row>
    <row r="181" spans="1:18" x14ac:dyDescent="0.2">
      <c r="A181" s="19" t="s">
        <v>349</v>
      </c>
      <c r="B181" t="s">
        <v>350</v>
      </c>
      <c r="C181" t="s">
        <v>188</v>
      </c>
      <c r="D181" t="s">
        <v>189</v>
      </c>
      <c r="E181" s="1">
        <v>10207</v>
      </c>
      <c r="F181" s="19" t="s">
        <v>351</v>
      </c>
      <c r="G181">
        <v>15</v>
      </c>
      <c r="H181">
        <v>0</v>
      </c>
      <c r="I181" t="s">
        <v>47</v>
      </c>
      <c r="K181" t="s">
        <v>352</v>
      </c>
      <c r="L181" t="s">
        <v>353</v>
      </c>
      <c r="M181" t="s">
        <v>354</v>
      </c>
      <c r="N181" t="s">
        <v>83</v>
      </c>
      <c r="O181" t="s">
        <v>355</v>
      </c>
      <c r="P181" s="1">
        <v>10207</v>
      </c>
      <c r="Q181" s="1">
        <v>0</v>
      </c>
      <c r="R181" t="s">
        <v>356</v>
      </c>
    </row>
    <row r="182" spans="1:18" x14ac:dyDescent="0.2">
      <c r="A182" s="19" t="s">
        <v>349</v>
      </c>
      <c r="B182" t="s">
        <v>350</v>
      </c>
      <c r="C182" t="s">
        <v>357</v>
      </c>
      <c r="D182" t="s">
        <v>358</v>
      </c>
      <c r="E182" s="1">
        <v>10207</v>
      </c>
      <c r="F182" s="19" t="s">
        <v>351</v>
      </c>
      <c r="G182">
        <v>15</v>
      </c>
      <c r="H182">
        <v>0</v>
      </c>
      <c r="I182" t="s">
        <v>47</v>
      </c>
      <c r="K182" t="s">
        <v>352</v>
      </c>
      <c r="N182" t="s">
        <v>83</v>
      </c>
      <c r="O182" t="s">
        <v>359</v>
      </c>
      <c r="P182" s="1">
        <v>10207</v>
      </c>
      <c r="Q182" s="1">
        <v>0</v>
      </c>
      <c r="R182" t="s">
        <v>356</v>
      </c>
    </row>
    <row r="183" spans="1:18" x14ac:dyDescent="0.2">
      <c r="A183" s="19" t="s">
        <v>349</v>
      </c>
      <c r="B183" s="46" t="s">
        <v>1143</v>
      </c>
      <c r="C183" t="s">
        <v>361</v>
      </c>
      <c r="D183" t="s">
        <v>362</v>
      </c>
      <c r="E183" s="1">
        <v>22607</v>
      </c>
      <c r="F183" s="19" t="s">
        <v>115</v>
      </c>
      <c r="G183">
        <v>200</v>
      </c>
      <c r="H183">
        <v>0</v>
      </c>
      <c r="I183" t="s">
        <v>33</v>
      </c>
      <c r="K183" t="s">
        <v>363</v>
      </c>
      <c r="L183" t="s">
        <v>364</v>
      </c>
      <c r="M183" t="s">
        <v>365</v>
      </c>
      <c r="P183" s="1">
        <v>22607</v>
      </c>
      <c r="Q183" s="1">
        <v>0</v>
      </c>
      <c r="R183" t="s">
        <v>366</v>
      </c>
    </row>
    <row r="184" spans="1:18" x14ac:dyDescent="0.2">
      <c r="A184" s="19" t="s">
        <v>349</v>
      </c>
      <c r="B184" s="46" t="s">
        <v>1143</v>
      </c>
      <c r="C184" t="s">
        <v>367</v>
      </c>
      <c r="D184" t="s">
        <v>368</v>
      </c>
      <c r="E184" s="1">
        <v>22607</v>
      </c>
      <c r="F184" s="19" t="s">
        <v>115</v>
      </c>
      <c r="G184">
        <v>200</v>
      </c>
      <c r="H184">
        <v>0</v>
      </c>
      <c r="I184" t="s">
        <v>33</v>
      </c>
      <c r="K184" t="s">
        <v>369</v>
      </c>
      <c r="L184" t="s">
        <v>364</v>
      </c>
      <c r="M184" t="s">
        <v>370</v>
      </c>
      <c r="P184" s="1">
        <v>22607</v>
      </c>
      <c r="Q184" s="1">
        <v>0</v>
      </c>
      <c r="R184" t="s">
        <v>366</v>
      </c>
    </row>
    <row r="185" spans="1:18" x14ac:dyDescent="0.2">
      <c r="A185" s="19" t="s">
        <v>349</v>
      </c>
      <c r="B185" s="46" t="s">
        <v>1143</v>
      </c>
      <c r="C185" t="s">
        <v>371</v>
      </c>
      <c r="D185" t="s">
        <v>372</v>
      </c>
      <c r="E185" s="1">
        <v>22607</v>
      </c>
      <c r="F185" s="19" t="s">
        <v>115</v>
      </c>
      <c r="G185">
        <v>200</v>
      </c>
      <c r="H185">
        <v>0</v>
      </c>
      <c r="I185" t="s">
        <v>33</v>
      </c>
      <c r="K185" t="s">
        <v>369</v>
      </c>
      <c r="L185" t="s">
        <v>364</v>
      </c>
      <c r="M185" t="s">
        <v>365</v>
      </c>
      <c r="P185" s="1">
        <v>22607</v>
      </c>
      <c r="Q185" s="1">
        <v>0</v>
      </c>
      <c r="R185" t="s">
        <v>366</v>
      </c>
    </row>
    <row r="186" spans="1:18" x14ac:dyDescent="0.2">
      <c r="A186" s="19" t="s">
        <v>349</v>
      </c>
      <c r="B186" s="46" t="s">
        <v>1143</v>
      </c>
      <c r="C186" t="s">
        <v>373</v>
      </c>
      <c r="D186" t="s">
        <v>374</v>
      </c>
      <c r="E186" s="1">
        <v>22607</v>
      </c>
      <c r="F186" s="19" t="s">
        <v>115</v>
      </c>
      <c r="G186">
        <v>200</v>
      </c>
      <c r="H186">
        <v>0</v>
      </c>
      <c r="I186" t="s">
        <v>33</v>
      </c>
      <c r="K186" t="s">
        <v>369</v>
      </c>
      <c r="L186" t="s">
        <v>364</v>
      </c>
      <c r="M186" t="s">
        <v>365</v>
      </c>
      <c r="P186" s="1">
        <v>22607</v>
      </c>
      <c r="Q186" s="1">
        <v>0</v>
      </c>
      <c r="R186" t="s">
        <v>366</v>
      </c>
    </row>
    <row r="187" spans="1:18" x14ac:dyDescent="0.2">
      <c r="A187" s="19" t="s">
        <v>349</v>
      </c>
      <c r="B187" s="46" t="s">
        <v>1143</v>
      </c>
      <c r="C187" t="s">
        <v>381</v>
      </c>
      <c r="D187" t="s">
        <v>382</v>
      </c>
      <c r="E187" s="1">
        <v>22607</v>
      </c>
      <c r="F187" s="19" t="s">
        <v>115</v>
      </c>
      <c r="G187">
        <v>200</v>
      </c>
      <c r="H187">
        <v>0</v>
      </c>
      <c r="I187" t="s">
        <v>33</v>
      </c>
      <c r="K187" t="s">
        <v>369</v>
      </c>
      <c r="L187" t="s">
        <v>364</v>
      </c>
      <c r="M187" t="s">
        <v>365</v>
      </c>
      <c r="P187" s="1">
        <v>22607</v>
      </c>
      <c r="Q187" s="1">
        <v>0</v>
      </c>
      <c r="R187" t="s">
        <v>366</v>
      </c>
    </row>
    <row r="188" spans="1:18" x14ac:dyDescent="0.2">
      <c r="A188" s="19" t="s">
        <v>349</v>
      </c>
      <c r="B188" t="s">
        <v>360</v>
      </c>
      <c r="C188" t="s">
        <v>375</v>
      </c>
      <c r="D188" t="s">
        <v>376</v>
      </c>
      <c r="E188" s="1">
        <v>55744</v>
      </c>
      <c r="F188" s="19" t="s">
        <v>331</v>
      </c>
      <c r="G188">
        <v>200</v>
      </c>
      <c r="H188">
        <v>400</v>
      </c>
      <c r="I188" t="s">
        <v>51</v>
      </c>
      <c r="K188" t="s">
        <v>377</v>
      </c>
      <c r="L188" t="s">
        <v>378</v>
      </c>
      <c r="M188" t="s">
        <v>379</v>
      </c>
      <c r="P188" s="1">
        <v>55744</v>
      </c>
      <c r="Q188" s="1">
        <v>0</v>
      </c>
      <c r="R188" t="s">
        <v>380</v>
      </c>
    </row>
    <row r="189" spans="1:18" x14ac:dyDescent="0.2">
      <c r="A189" s="19" t="s">
        <v>349</v>
      </c>
      <c r="B189" t="s">
        <v>360</v>
      </c>
      <c r="C189" t="s">
        <v>383</v>
      </c>
      <c r="D189" t="s">
        <v>384</v>
      </c>
      <c r="E189" s="1">
        <v>55744</v>
      </c>
      <c r="F189" s="19" t="s">
        <v>331</v>
      </c>
      <c r="G189">
        <v>200</v>
      </c>
      <c r="H189">
        <v>0</v>
      </c>
      <c r="I189" t="s">
        <v>22</v>
      </c>
      <c r="K189" t="s">
        <v>377</v>
      </c>
      <c r="L189" t="s">
        <v>378</v>
      </c>
      <c r="M189" t="s">
        <v>379</v>
      </c>
      <c r="P189" s="1">
        <v>55744</v>
      </c>
      <c r="Q189" s="1">
        <v>0</v>
      </c>
      <c r="R189" t="s">
        <v>380</v>
      </c>
    </row>
    <row r="190" spans="1:18" x14ac:dyDescent="0.2">
      <c r="A190" s="19" t="s">
        <v>349</v>
      </c>
      <c r="B190" t="s">
        <v>360</v>
      </c>
      <c r="C190" t="s">
        <v>341</v>
      </c>
      <c r="D190" t="s">
        <v>342</v>
      </c>
      <c r="E190" s="1">
        <v>55744</v>
      </c>
      <c r="F190" s="19" t="s">
        <v>331</v>
      </c>
      <c r="G190">
        <v>40</v>
      </c>
      <c r="H190">
        <v>80</v>
      </c>
      <c r="I190" t="s">
        <v>343</v>
      </c>
      <c r="J190" t="s">
        <v>344</v>
      </c>
      <c r="K190" t="s">
        <v>377</v>
      </c>
      <c r="L190" t="s">
        <v>378</v>
      </c>
      <c r="M190" t="s">
        <v>379</v>
      </c>
      <c r="P190" s="1">
        <v>55744</v>
      </c>
      <c r="Q190" s="1">
        <v>0</v>
      </c>
      <c r="R190" t="s">
        <v>380</v>
      </c>
    </row>
    <row r="191" spans="1:18" x14ac:dyDescent="0.2">
      <c r="A191" s="19" t="s">
        <v>349</v>
      </c>
      <c r="B191" t="s">
        <v>385</v>
      </c>
      <c r="C191" t="s">
        <v>386</v>
      </c>
      <c r="D191" t="s">
        <v>387</v>
      </c>
      <c r="E191" s="1">
        <v>20066</v>
      </c>
      <c r="F191" s="19" t="s">
        <v>115</v>
      </c>
      <c r="G191">
        <v>100</v>
      </c>
      <c r="H191">
        <v>0</v>
      </c>
      <c r="I191" t="s">
        <v>33</v>
      </c>
      <c r="K191" t="s">
        <v>363</v>
      </c>
      <c r="L191" t="s">
        <v>364</v>
      </c>
      <c r="M191" t="s">
        <v>365</v>
      </c>
      <c r="P191" s="1">
        <v>20066</v>
      </c>
      <c r="Q191" s="1">
        <v>0</v>
      </c>
      <c r="R191" t="s">
        <v>388</v>
      </c>
    </row>
    <row r="192" spans="1:18" x14ac:dyDescent="0.2">
      <c r="A192" s="19" t="s">
        <v>349</v>
      </c>
      <c r="B192" t="s">
        <v>385</v>
      </c>
      <c r="C192" t="s">
        <v>389</v>
      </c>
      <c r="D192" t="s">
        <v>390</v>
      </c>
      <c r="E192" s="1">
        <v>20066</v>
      </c>
      <c r="F192" s="19" t="s">
        <v>115</v>
      </c>
      <c r="G192">
        <v>100</v>
      </c>
      <c r="H192">
        <v>0</v>
      </c>
      <c r="I192" t="s">
        <v>33</v>
      </c>
      <c r="K192" t="s">
        <v>363</v>
      </c>
      <c r="L192" t="s">
        <v>364</v>
      </c>
      <c r="M192" t="s">
        <v>370</v>
      </c>
      <c r="P192" s="1">
        <v>20066</v>
      </c>
      <c r="Q192" s="1">
        <v>0</v>
      </c>
      <c r="R192" t="s">
        <v>388</v>
      </c>
    </row>
    <row r="193" spans="1:18" x14ac:dyDescent="0.2">
      <c r="A193" s="19" t="s">
        <v>349</v>
      </c>
      <c r="B193" t="s">
        <v>385</v>
      </c>
      <c r="C193" t="s">
        <v>391</v>
      </c>
      <c r="D193" t="s">
        <v>392</v>
      </c>
      <c r="E193" s="1">
        <v>20066</v>
      </c>
      <c r="F193" s="19" t="s">
        <v>115</v>
      </c>
      <c r="G193">
        <v>100</v>
      </c>
      <c r="H193">
        <v>0</v>
      </c>
      <c r="I193" t="s">
        <v>33</v>
      </c>
      <c r="K193" t="s">
        <v>363</v>
      </c>
      <c r="L193" t="s">
        <v>364</v>
      </c>
      <c r="M193" t="s">
        <v>365</v>
      </c>
      <c r="P193" s="1">
        <v>20066</v>
      </c>
      <c r="Q193" s="1">
        <v>0</v>
      </c>
      <c r="R193" t="s">
        <v>388</v>
      </c>
    </row>
    <row r="194" spans="1:18" x14ac:dyDescent="0.2">
      <c r="A194" s="19" t="s">
        <v>349</v>
      </c>
      <c r="B194" t="s">
        <v>385</v>
      </c>
      <c r="C194" t="s">
        <v>393</v>
      </c>
      <c r="D194" t="s">
        <v>394</v>
      </c>
      <c r="E194" s="1">
        <v>20066</v>
      </c>
      <c r="F194" s="19" t="s">
        <v>115</v>
      </c>
      <c r="G194">
        <v>100</v>
      </c>
      <c r="H194">
        <v>0</v>
      </c>
      <c r="I194" t="s">
        <v>33</v>
      </c>
      <c r="K194" t="s">
        <v>363</v>
      </c>
      <c r="L194" t="s">
        <v>364</v>
      </c>
      <c r="M194" t="s">
        <v>365</v>
      </c>
      <c r="P194" s="1">
        <v>20066</v>
      </c>
      <c r="Q194" s="1">
        <v>0</v>
      </c>
      <c r="R194" t="s">
        <v>388</v>
      </c>
    </row>
    <row r="195" spans="1:18" x14ac:dyDescent="0.2">
      <c r="A195" s="19" t="s">
        <v>349</v>
      </c>
      <c r="B195" t="s">
        <v>385</v>
      </c>
      <c r="C195" t="s">
        <v>395</v>
      </c>
      <c r="D195" t="s">
        <v>396</v>
      </c>
      <c r="E195" s="1">
        <v>20066</v>
      </c>
      <c r="F195" s="19" t="s">
        <v>115</v>
      </c>
      <c r="G195">
        <v>100</v>
      </c>
      <c r="H195">
        <v>0</v>
      </c>
      <c r="I195" t="s">
        <v>33</v>
      </c>
      <c r="K195" t="s">
        <v>363</v>
      </c>
      <c r="L195" t="s">
        <v>397</v>
      </c>
      <c r="M195" t="s">
        <v>365</v>
      </c>
      <c r="P195" s="1">
        <v>20066</v>
      </c>
      <c r="Q195" s="1">
        <v>0</v>
      </c>
      <c r="R195" t="s">
        <v>388</v>
      </c>
    </row>
    <row r="196" spans="1:18" x14ac:dyDescent="0.2">
      <c r="A196" s="19" t="s">
        <v>349</v>
      </c>
      <c r="B196" t="s">
        <v>385</v>
      </c>
      <c r="C196" t="s">
        <v>398</v>
      </c>
      <c r="D196" t="s">
        <v>399</v>
      </c>
      <c r="E196" s="1">
        <v>20066</v>
      </c>
      <c r="F196" s="19" t="s">
        <v>115</v>
      </c>
      <c r="G196">
        <v>100</v>
      </c>
      <c r="H196">
        <v>0</v>
      </c>
      <c r="I196" t="s">
        <v>33</v>
      </c>
      <c r="K196" t="s">
        <v>363</v>
      </c>
      <c r="L196" t="s">
        <v>364</v>
      </c>
      <c r="M196" t="s">
        <v>365</v>
      </c>
      <c r="P196" s="1">
        <v>20066</v>
      </c>
      <c r="Q196" s="1">
        <v>0</v>
      </c>
      <c r="R196" t="s">
        <v>388</v>
      </c>
    </row>
    <row r="197" spans="1:18" x14ac:dyDescent="0.2">
      <c r="A197" s="19" t="s">
        <v>349</v>
      </c>
      <c r="B197" t="s">
        <v>385</v>
      </c>
      <c r="C197" t="s">
        <v>400</v>
      </c>
      <c r="D197" t="s">
        <v>401</v>
      </c>
      <c r="E197" s="1">
        <v>20066</v>
      </c>
      <c r="F197" s="19" t="s">
        <v>115</v>
      </c>
      <c r="G197">
        <v>100</v>
      </c>
      <c r="H197">
        <v>0</v>
      </c>
      <c r="I197" t="s">
        <v>33</v>
      </c>
      <c r="K197" t="s">
        <v>363</v>
      </c>
      <c r="L197" t="s">
        <v>364</v>
      </c>
      <c r="M197" t="s">
        <v>365</v>
      </c>
      <c r="P197" s="1">
        <v>20066</v>
      </c>
      <c r="Q197" s="1">
        <v>0</v>
      </c>
      <c r="R197" t="s">
        <v>388</v>
      </c>
    </row>
    <row r="198" spans="1:18" x14ac:dyDescent="0.2">
      <c r="A198" s="19" t="s">
        <v>349</v>
      </c>
      <c r="B198" t="s">
        <v>385</v>
      </c>
      <c r="C198" t="s">
        <v>402</v>
      </c>
      <c r="D198" t="s">
        <v>403</v>
      </c>
      <c r="E198" s="1">
        <v>20066</v>
      </c>
      <c r="F198" s="19" t="s">
        <v>115</v>
      </c>
      <c r="G198">
        <v>100</v>
      </c>
      <c r="H198">
        <v>0</v>
      </c>
      <c r="I198" t="s">
        <v>33</v>
      </c>
      <c r="K198" t="s">
        <v>363</v>
      </c>
      <c r="L198" t="s">
        <v>364</v>
      </c>
      <c r="M198" t="s">
        <v>365</v>
      </c>
      <c r="P198" s="1">
        <v>20066</v>
      </c>
      <c r="Q198" s="1">
        <v>0</v>
      </c>
      <c r="R198" t="s">
        <v>388</v>
      </c>
    </row>
    <row r="199" spans="1:18" x14ac:dyDescent="0.2">
      <c r="A199" s="19" t="s">
        <v>349</v>
      </c>
      <c r="B199" t="s">
        <v>385</v>
      </c>
      <c r="C199" t="s">
        <v>404</v>
      </c>
      <c r="D199" t="s">
        <v>405</v>
      </c>
      <c r="E199" s="1">
        <v>20066</v>
      </c>
      <c r="F199" s="19" t="s">
        <v>115</v>
      </c>
      <c r="G199">
        <v>100</v>
      </c>
      <c r="H199">
        <v>0</v>
      </c>
      <c r="I199" t="s">
        <v>33</v>
      </c>
      <c r="K199" t="s">
        <v>363</v>
      </c>
      <c r="L199" t="s">
        <v>364</v>
      </c>
      <c r="M199" t="s">
        <v>365</v>
      </c>
      <c r="P199" s="1">
        <v>20066</v>
      </c>
      <c r="Q199" s="1">
        <v>0</v>
      </c>
      <c r="R199" t="s">
        <v>388</v>
      </c>
    </row>
    <row r="200" spans="1:18" x14ac:dyDescent="0.2">
      <c r="A200" s="19" t="s">
        <v>349</v>
      </c>
      <c r="B200" t="s">
        <v>385</v>
      </c>
      <c r="C200" t="s">
        <v>406</v>
      </c>
      <c r="D200" t="s">
        <v>407</v>
      </c>
      <c r="E200" s="1">
        <v>20066</v>
      </c>
      <c r="F200" s="19" t="s">
        <v>115</v>
      </c>
      <c r="G200">
        <v>100</v>
      </c>
      <c r="H200">
        <v>0</v>
      </c>
      <c r="I200" t="s">
        <v>33</v>
      </c>
      <c r="K200" t="s">
        <v>363</v>
      </c>
      <c r="L200" t="s">
        <v>364</v>
      </c>
      <c r="M200" t="s">
        <v>365</v>
      </c>
      <c r="P200" s="1">
        <v>20066</v>
      </c>
      <c r="Q200" s="1">
        <v>0</v>
      </c>
      <c r="R200" t="s">
        <v>388</v>
      </c>
    </row>
    <row r="201" spans="1:18" x14ac:dyDescent="0.2">
      <c r="A201" s="19" t="s">
        <v>349</v>
      </c>
      <c r="B201" t="s">
        <v>385</v>
      </c>
      <c r="C201" t="s">
        <v>408</v>
      </c>
      <c r="D201" t="s">
        <v>409</v>
      </c>
      <c r="E201" s="1">
        <v>20066</v>
      </c>
      <c r="F201" s="19" t="s">
        <v>115</v>
      </c>
      <c r="G201">
        <v>100</v>
      </c>
      <c r="H201">
        <v>0</v>
      </c>
      <c r="I201" t="s">
        <v>33</v>
      </c>
      <c r="K201" t="s">
        <v>363</v>
      </c>
      <c r="L201" t="s">
        <v>364</v>
      </c>
      <c r="M201" t="s">
        <v>365</v>
      </c>
      <c r="P201" s="1">
        <v>20066</v>
      </c>
      <c r="Q201" s="1">
        <v>0</v>
      </c>
      <c r="R201" t="s">
        <v>388</v>
      </c>
    </row>
    <row r="202" spans="1:18" x14ac:dyDescent="0.2">
      <c r="A202" s="19" t="s">
        <v>349</v>
      </c>
      <c r="B202" t="s">
        <v>385</v>
      </c>
      <c r="C202" t="s">
        <v>410</v>
      </c>
      <c r="D202" t="s">
        <v>411</v>
      </c>
      <c r="E202" s="1">
        <v>20066</v>
      </c>
      <c r="F202" s="19" t="s">
        <v>115</v>
      </c>
      <c r="G202">
        <v>100</v>
      </c>
      <c r="H202">
        <v>0</v>
      </c>
      <c r="I202" t="s">
        <v>33</v>
      </c>
      <c r="K202" t="s">
        <v>363</v>
      </c>
      <c r="L202" t="s">
        <v>364</v>
      </c>
      <c r="M202" t="s">
        <v>365</v>
      </c>
      <c r="P202" s="1">
        <v>20066</v>
      </c>
      <c r="Q202" s="1">
        <v>0</v>
      </c>
      <c r="R202" t="s">
        <v>388</v>
      </c>
    </row>
    <row r="203" spans="1:18" x14ac:dyDescent="0.2">
      <c r="A203" s="19" t="s">
        <v>349</v>
      </c>
      <c r="B203" t="s">
        <v>385</v>
      </c>
      <c r="C203" t="s">
        <v>412</v>
      </c>
      <c r="D203" t="s">
        <v>413</v>
      </c>
      <c r="E203" s="1">
        <v>20066</v>
      </c>
      <c r="F203" s="19" t="s">
        <v>115</v>
      </c>
      <c r="G203">
        <v>100</v>
      </c>
      <c r="H203">
        <v>0</v>
      </c>
      <c r="I203" t="s">
        <v>33</v>
      </c>
      <c r="K203" t="s">
        <v>363</v>
      </c>
      <c r="L203" t="s">
        <v>364</v>
      </c>
      <c r="M203" t="s">
        <v>365</v>
      </c>
      <c r="P203" s="1">
        <v>20066</v>
      </c>
      <c r="Q203" s="1">
        <v>0</v>
      </c>
      <c r="R203" t="s">
        <v>388</v>
      </c>
    </row>
    <row r="204" spans="1:18" x14ac:dyDescent="0.2">
      <c r="A204" s="19" t="s">
        <v>349</v>
      </c>
      <c r="B204" t="s">
        <v>385</v>
      </c>
      <c r="C204" t="s">
        <v>414</v>
      </c>
      <c r="D204" t="s">
        <v>415</v>
      </c>
      <c r="E204" s="1">
        <v>20066</v>
      </c>
      <c r="F204" s="19" t="s">
        <v>115</v>
      </c>
      <c r="G204">
        <v>100</v>
      </c>
      <c r="H204">
        <v>0</v>
      </c>
      <c r="I204" t="s">
        <v>33</v>
      </c>
      <c r="K204" t="s">
        <v>363</v>
      </c>
      <c r="L204" t="s">
        <v>364</v>
      </c>
      <c r="M204" t="s">
        <v>365</v>
      </c>
      <c r="P204" s="1">
        <v>20066</v>
      </c>
      <c r="Q204" s="1">
        <v>0</v>
      </c>
      <c r="R204" t="s">
        <v>388</v>
      </c>
    </row>
    <row r="205" spans="1:18" x14ac:dyDescent="0.2">
      <c r="A205" s="19" t="s">
        <v>349</v>
      </c>
      <c r="B205" t="s">
        <v>385</v>
      </c>
      <c r="C205" t="s">
        <v>416</v>
      </c>
      <c r="D205" t="s">
        <v>417</v>
      </c>
      <c r="E205" s="1">
        <v>20066</v>
      </c>
      <c r="F205" s="19" t="s">
        <v>115</v>
      </c>
      <c r="G205">
        <v>100</v>
      </c>
      <c r="H205">
        <v>0</v>
      </c>
      <c r="I205" t="s">
        <v>33</v>
      </c>
      <c r="K205" t="s">
        <v>363</v>
      </c>
      <c r="L205" t="s">
        <v>418</v>
      </c>
      <c r="M205" t="s">
        <v>365</v>
      </c>
      <c r="P205" s="1">
        <v>20066</v>
      </c>
      <c r="Q205" s="1">
        <v>0</v>
      </c>
      <c r="R205" t="s">
        <v>388</v>
      </c>
    </row>
    <row r="206" spans="1:18" x14ac:dyDescent="0.2">
      <c r="A206" s="19" t="s">
        <v>349</v>
      </c>
      <c r="B206" t="s">
        <v>385</v>
      </c>
      <c r="C206" t="s">
        <v>419</v>
      </c>
      <c r="D206" t="s">
        <v>420</v>
      </c>
      <c r="E206" s="1">
        <v>20066</v>
      </c>
      <c r="F206" s="19" t="s">
        <v>115</v>
      </c>
      <c r="G206">
        <v>100</v>
      </c>
      <c r="H206">
        <v>0</v>
      </c>
      <c r="I206" t="s">
        <v>33</v>
      </c>
      <c r="K206" t="s">
        <v>363</v>
      </c>
      <c r="L206" t="s">
        <v>364</v>
      </c>
      <c r="M206" t="s">
        <v>365</v>
      </c>
      <c r="P206" s="1">
        <v>20066</v>
      </c>
      <c r="Q206" s="1">
        <v>0</v>
      </c>
      <c r="R206" t="s">
        <v>388</v>
      </c>
    </row>
    <row r="207" spans="1:18" x14ac:dyDescent="0.2">
      <c r="A207" s="19" t="s">
        <v>349</v>
      </c>
      <c r="B207" t="s">
        <v>385</v>
      </c>
      <c r="C207" t="s">
        <v>421</v>
      </c>
      <c r="D207" t="s">
        <v>422</v>
      </c>
      <c r="E207" s="1">
        <v>20066</v>
      </c>
      <c r="F207" s="19" t="s">
        <v>115</v>
      </c>
      <c r="G207">
        <v>100</v>
      </c>
      <c r="H207">
        <v>0</v>
      </c>
      <c r="I207" t="s">
        <v>33</v>
      </c>
      <c r="K207" t="s">
        <v>363</v>
      </c>
      <c r="L207" t="s">
        <v>364</v>
      </c>
      <c r="M207" t="s">
        <v>365</v>
      </c>
      <c r="P207" s="1">
        <v>20066</v>
      </c>
      <c r="Q207" s="1">
        <v>0</v>
      </c>
      <c r="R207" t="s">
        <v>388</v>
      </c>
    </row>
    <row r="208" spans="1:18" x14ac:dyDescent="0.2">
      <c r="A208" s="19" t="s">
        <v>349</v>
      </c>
      <c r="B208" t="s">
        <v>385</v>
      </c>
      <c r="C208" t="s">
        <v>423</v>
      </c>
      <c r="D208" t="s">
        <v>424</v>
      </c>
      <c r="E208" s="1">
        <v>20066</v>
      </c>
      <c r="F208" s="19" t="s">
        <v>115</v>
      </c>
      <c r="G208">
        <v>100</v>
      </c>
      <c r="H208">
        <v>0</v>
      </c>
      <c r="I208" t="s">
        <v>33</v>
      </c>
      <c r="K208" t="s">
        <v>363</v>
      </c>
      <c r="L208" t="s">
        <v>364</v>
      </c>
      <c r="M208" t="s">
        <v>365</v>
      </c>
      <c r="P208" s="1">
        <v>20066</v>
      </c>
      <c r="Q208" s="1">
        <v>0</v>
      </c>
      <c r="R208" t="s">
        <v>388</v>
      </c>
    </row>
    <row r="209" spans="1:18" x14ac:dyDescent="0.2">
      <c r="A209" s="19" t="s">
        <v>349</v>
      </c>
      <c r="B209" t="s">
        <v>385</v>
      </c>
      <c r="C209" t="s">
        <v>425</v>
      </c>
      <c r="D209" t="s">
        <v>426</v>
      </c>
      <c r="E209" s="1">
        <v>20066</v>
      </c>
      <c r="F209" s="19" t="s">
        <v>115</v>
      </c>
      <c r="G209">
        <v>100</v>
      </c>
      <c r="H209">
        <v>0</v>
      </c>
      <c r="I209" t="s">
        <v>33</v>
      </c>
      <c r="K209" t="s">
        <v>363</v>
      </c>
      <c r="L209" t="s">
        <v>418</v>
      </c>
      <c r="M209" t="s">
        <v>365</v>
      </c>
      <c r="P209" s="1">
        <v>20066</v>
      </c>
      <c r="Q209" s="1">
        <v>0</v>
      </c>
      <c r="R209" t="s">
        <v>388</v>
      </c>
    </row>
    <row r="210" spans="1:18" x14ac:dyDescent="0.2">
      <c r="A210" s="19" t="s">
        <v>349</v>
      </c>
      <c r="B210" t="s">
        <v>385</v>
      </c>
      <c r="C210" t="s">
        <v>427</v>
      </c>
      <c r="D210" t="s">
        <v>428</v>
      </c>
      <c r="E210" s="1">
        <v>20066</v>
      </c>
      <c r="F210" s="19" t="s">
        <v>115</v>
      </c>
      <c r="G210">
        <v>100</v>
      </c>
      <c r="H210">
        <v>0</v>
      </c>
      <c r="I210" t="s">
        <v>33</v>
      </c>
      <c r="K210" t="s">
        <v>363</v>
      </c>
      <c r="L210" t="s">
        <v>364</v>
      </c>
      <c r="M210" t="s">
        <v>370</v>
      </c>
      <c r="P210" s="1">
        <v>20066</v>
      </c>
      <c r="Q210" s="1">
        <v>0</v>
      </c>
      <c r="R210" t="s">
        <v>388</v>
      </c>
    </row>
    <row r="211" spans="1:18" x14ac:dyDescent="0.2">
      <c r="A211" s="19" t="s">
        <v>349</v>
      </c>
      <c r="B211" t="s">
        <v>385</v>
      </c>
      <c r="C211" t="s">
        <v>429</v>
      </c>
      <c r="D211" t="s">
        <v>429</v>
      </c>
      <c r="E211" s="1">
        <v>20066</v>
      </c>
      <c r="F211" s="19" t="s">
        <v>115</v>
      </c>
      <c r="G211">
        <v>100</v>
      </c>
      <c r="H211">
        <v>0</v>
      </c>
      <c r="I211" t="s">
        <v>33</v>
      </c>
      <c r="K211" t="s">
        <v>363</v>
      </c>
      <c r="L211" t="s">
        <v>364</v>
      </c>
      <c r="M211" t="s">
        <v>365</v>
      </c>
      <c r="P211" s="1">
        <v>20066</v>
      </c>
      <c r="Q211" s="1">
        <v>0</v>
      </c>
      <c r="R211" t="s">
        <v>388</v>
      </c>
    </row>
    <row r="212" spans="1:18" x14ac:dyDescent="0.2">
      <c r="A212" s="19" t="s">
        <v>349</v>
      </c>
      <c r="B212" t="s">
        <v>385</v>
      </c>
      <c r="C212" t="s">
        <v>430</v>
      </c>
      <c r="D212" t="s">
        <v>431</v>
      </c>
      <c r="E212" s="1">
        <v>20066</v>
      </c>
      <c r="F212" s="19" t="s">
        <v>115</v>
      </c>
      <c r="G212">
        <v>100</v>
      </c>
      <c r="H212">
        <v>0</v>
      </c>
      <c r="I212" t="s">
        <v>33</v>
      </c>
      <c r="K212" t="s">
        <v>363</v>
      </c>
      <c r="L212" t="s">
        <v>364</v>
      </c>
      <c r="M212" t="s">
        <v>365</v>
      </c>
      <c r="P212" s="1">
        <v>20066</v>
      </c>
      <c r="Q212" s="1">
        <v>0</v>
      </c>
      <c r="R212" t="s">
        <v>388</v>
      </c>
    </row>
    <row r="213" spans="1:18" x14ac:dyDescent="0.2">
      <c r="A213" s="19" t="s">
        <v>349</v>
      </c>
      <c r="B213" t="s">
        <v>385</v>
      </c>
      <c r="C213" t="s">
        <v>432</v>
      </c>
      <c r="D213" t="s">
        <v>433</v>
      </c>
      <c r="E213" s="1">
        <v>20066</v>
      </c>
      <c r="F213" s="19" t="s">
        <v>115</v>
      </c>
      <c r="G213">
        <v>100</v>
      </c>
      <c r="H213">
        <v>0</v>
      </c>
      <c r="I213" t="s">
        <v>33</v>
      </c>
      <c r="K213" t="s">
        <v>363</v>
      </c>
      <c r="L213" t="s">
        <v>364</v>
      </c>
      <c r="M213" t="s">
        <v>365</v>
      </c>
      <c r="P213" s="1">
        <v>20066</v>
      </c>
      <c r="Q213" s="1">
        <v>0</v>
      </c>
      <c r="R213" t="s">
        <v>388</v>
      </c>
    </row>
    <row r="214" spans="1:18" x14ac:dyDescent="0.2">
      <c r="A214" s="19" t="s">
        <v>349</v>
      </c>
      <c r="B214" t="s">
        <v>385</v>
      </c>
      <c r="C214" t="s">
        <v>434</v>
      </c>
      <c r="D214" t="s">
        <v>434</v>
      </c>
      <c r="E214" s="1">
        <v>20066</v>
      </c>
      <c r="F214" s="19" t="s">
        <v>115</v>
      </c>
      <c r="G214">
        <v>100</v>
      </c>
      <c r="H214">
        <v>0</v>
      </c>
      <c r="I214" t="s">
        <v>33</v>
      </c>
      <c r="K214" t="s">
        <v>363</v>
      </c>
      <c r="L214" t="s">
        <v>364</v>
      </c>
      <c r="M214" t="s">
        <v>365</v>
      </c>
      <c r="P214" s="1">
        <v>20066</v>
      </c>
      <c r="Q214" s="1">
        <v>0</v>
      </c>
      <c r="R214" t="s">
        <v>388</v>
      </c>
    </row>
    <row r="215" spans="1:18" x14ac:dyDescent="0.2">
      <c r="A215" s="19" t="s">
        <v>349</v>
      </c>
      <c r="B215" t="s">
        <v>385</v>
      </c>
      <c r="C215" t="s">
        <v>435</v>
      </c>
      <c r="D215" t="s">
        <v>435</v>
      </c>
      <c r="E215" s="1">
        <v>20066</v>
      </c>
      <c r="F215" s="19" t="s">
        <v>115</v>
      </c>
      <c r="G215">
        <v>100</v>
      </c>
      <c r="H215">
        <v>0</v>
      </c>
      <c r="I215" t="s">
        <v>33</v>
      </c>
      <c r="K215" t="s">
        <v>363</v>
      </c>
      <c r="L215" t="s">
        <v>364</v>
      </c>
      <c r="M215" t="s">
        <v>365</v>
      </c>
      <c r="P215" s="1">
        <v>20066</v>
      </c>
      <c r="Q215" s="1">
        <v>0</v>
      </c>
      <c r="R215" t="s">
        <v>388</v>
      </c>
    </row>
    <row r="216" spans="1:18" x14ac:dyDescent="0.2">
      <c r="A216" s="19" t="s">
        <v>349</v>
      </c>
      <c r="B216" t="s">
        <v>385</v>
      </c>
      <c r="C216" t="s">
        <v>436</v>
      </c>
      <c r="D216" t="s">
        <v>436</v>
      </c>
      <c r="E216" s="1">
        <v>20066</v>
      </c>
      <c r="F216" s="19" t="s">
        <v>115</v>
      </c>
      <c r="G216">
        <v>100</v>
      </c>
      <c r="H216">
        <v>0</v>
      </c>
      <c r="I216" t="s">
        <v>33</v>
      </c>
      <c r="K216" t="s">
        <v>363</v>
      </c>
      <c r="L216" t="s">
        <v>364</v>
      </c>
      <c r="M216" t="s">
        <v>370</v>
      </c>
      <c r="P216" s="1">
        <v>20066</v>
      </c>
      <c r="Q216" s="1">
        <v>0</v>
      </c>
      <c r="R216" t="s">
        <v>388</v>
      </c>
    </row>
    <row r="217" spans="1:18" x14ac:dyDescent="0.2">
      <c r="A217" s="19" t="s">
        <v>349</v>
      </c>
      <c r="B217" t="s">
        <v>385</v>
      </c>
      <c r="C217" t="s">
        <v>437</v>
      </c>
      <c r="D217" t="s">
        <v>438</v>
      </c>
      <c r="E217" s="1">
        <v>20066</v>
      </c>
      <c r="F217" s="19" t="s">
        <v>115</v>
      </c>
      <c r="G217">
        <v>100</v>
      </c>
      <c r="H217">
        <v>0</v>
      </c>
      <c r="I217" t="s">
        <v>33</v>
      </c>
      <c r="K217" t="s">
        <v>363</v>
      </c>
      <c r="L217" t="s">
        <v>364</v>
      </c>
      <c r="M217" t="s">
        <v>365</v>
      </c>
      <c r="P217" s="1">
        <v>20066</v>
      </c>
      <c r="Q217" s="1">
        <v>0</v>
      </c>
      <c r="R217" t="s">
        <v>388</v>
      </c>
    </row>
    <row r="218" spans="1:18" x14ac:dyDescent="0.2">
      <c r="A218" s="19" t="s">
        <v>439</v>
      </c>
      <c r="B218" t="s">
        <v>440</v>
      </c>
      <c r="C218" t="s">
        <v>188</v>
      </c>
      <c r="D218" t="s">
        <v>189</v>
      </c>
      <c r="E218" s="1">
        <v>1412</v>
      </c>
      <c r="F218" s="19" t="s">
        <v>100</v>
      </c>
      <c r="G218">
        <v>40</v>
      </c>
      <c r="H218">
        <v>1</v>
      </c>
      <c r="I218" t="s">
        <v>47</v>
      </c>
      <c r="N218" t="s">
        <v>83</v>
      </c>
      <c r="O218" t="s">
        <v>441</v>
      </c>
      <c r="P218" s="1">
        <v>1412</v>
      </c>
      <c r="Q218" s="1">
        <v>0</v>
      </c>
    </row>
    <row r="219" spans="1:18" x14ac:dyDescent="0.2">
      <c r="A219" s="19" t="s">
        <v>439</v>
      </c>
      <c r="B219" t="s">
        <v>440</v>
      </c>
      <c r="C219" t="s">
        <v>290</v>
      </c>
      <c r="D219" t="s">
        <v>291</v>
      </c>
      <c r="E219" s="1">
        <v>1412</v>
      </c>
      <c r="F219" s="19" t="s">
        <v>100</v>
      </c>
      <c r="G219">
        <v>40</v>
      </c>
      <c r="H219">
        <v>1</v>
      </c>
      <c r="I219" t="s">
        <v>22</v>
      </c>
      <c r="N219" t="s">
        <v>83</v>
      </c>
      <c r="O219" t="s">
        <v>442</v>
      </c>
      <c r="P219" s="1">
        <v>1412</v>
      </c>
      <c r="Q219" s="1">
        <v>0</v>
      </c>
    </row>
    <row r="220" spans="1:18" x14ac:dyDescent="0.2">
      <c r="A220" s="19" t="s">
        <v>439</v>
      </c>
      <c r="B220" t="s">
        <v>440</v>
      </c>
      <c r="C220" t="s">
        <v>84</v>
      </c>
      <c r="D220" t="s">
        <v>85</v>
      </c>
      <c r="E220" s="1">
        <v>1412</v>
      </c>
      <c r="F220" s="19" t="s">
        <v>100</v>
      </c>
      <c r="G220">
        <v>150</v>
      </c>
      <c r="H220">
        <v>3</v>
      </c>
      <c r="I220" t="s">
        <v>81</v>
      </c>
      <c r="J220" t="s">
        <v>86</v>
      </c>
      <c r="N220" t="s">
        <v>83</v>
      </c>
      <c r="O220" t="s">
        <v>443</v>
      </c>
      <c r="P220" s="1">
        <v>1412</v>
      </c>
      <c r="Q220" s="1">
        <v>0</v>
      </c>
    </row>
    <row r="221" spans="1:18" x14ac:dyDescent="0.2">
      <c r="A221" s="19" t="s">
        <v>439</v>
      </c>
      <c r="B221" t="s">
        <v>440</v>
      </c>
      <c r="C221" t="s">
        <v>444</v>
      </c>
      <c r="D221" t="s">
        <v>445</v>
      </c>
      <c r="E221" s="1">
        <v>1412</v>
      </c>
      <c r="F221" s="19" t="s">
        <v>100</v>
      </c>
      <c r="G221">
        <v>40</v>
      </c>
      <c r="H221">
        <v>1</v>
      </c>
      <c r="I221" t="s">
        <v>22</v>
      </c>
      <c r="N221" t="s">
        <v>83</v>
      </c>
      <c r="O221" t="s">
        <v>446</v>
      </c>
      <c r="P221" s="1">
        <v>1412</v>
      </c>
      <c r="Q221" s="1">
        <v>0</v>
      </c>
    </row>
    <row r="222" spans="1:18" x14ac:dyDescent="0.2">
      <c r="A222" s="19" t="s">
        <v>447</v>
      </c>
      <c r="B222" t="s">
        <v>77</v>
      </c>
      <c r="C222" t="s">
        <v>78</v>
      </c>
      <c r="D222" t="s">
        <v>79</v>
      </c>
      <c r="E222" s="1">
        <v>25373</v>
      </c>
      <c r="F222" s="19" t="s">
        <v>236</v>
      </c>
      <c r="G222">
        <v>260</v>
      </c>
      <c r="H222">
        <v>2080</v>
      </c>
      <c r="I222" t="s">
        <v>81</v>
      </c>
      <c r="J222" t="s">
        <v>82</v>
      </c>
      <c r="K222" t="s">
        <v>448</v>
      </c>
      <c r="L222" t="s">
        <v>245</v>
      </c>
      <c r="M222" t="s">
        <v>449</v>
      </c>
      <c r="N222" t="s">
        <v>83</v>
      </c>
      <c r="O222" t="s">
        <v>450</v>
      </c>
      <c r="P222" s="1">
        <v>25373</v>
      </c>
      <c r="Q222" s="1">
        <v>0</v>
      </c>
    </row>
    <row r="223" spans="1:18" x14ac:dyDescent="0.2">
      <c r="A223" s="19" t="s">
        <v>447</v>
      </c>
      <c r="B223" t="s">
        <v>77</v>
      </c>
      <c r="C223" t="s">
        <v>290</v>
      </c>
      <c r="D223" t="s">
        <v>291</v>
      </c>
      <c r="E223" s="1">
        <v>25373</v>
      </c>
      <c r="F223" s="19" t="s">
        <v>451</v>
      </c>
      <c r="G223">
        <v>130</v>
      </c>
      <c r="H223">
        <v>260</v>
      </c>
      <c r="I223" t="s">
        <v>22</v>
      </c>
      <c r="K223" t="s">
        <v>448</v>
      </c>
      <c r="L223" t="s">
        <v>245</v>
      </c>
      <c r="M223" t="s">
        <v>449</v>
      </c>
      <c r="N223" t="s">
        <v>83</v>
      </c>
      <c r="O223" t="s">
        <v>450</v>
      </c>
      <c r="P223" s="1">
        <v>25373</v>
      </c>
      <c r="Q223" s="1">
        <v>0</v>
      </c>
    </row>
    <row r="224" spans="1:18" x14ac:dyDescent="0.2">
      <c r="A224" s="19" t="s">
        <v>447</v>
      </c>
      <c r="B224" t="s">
        <v>77</v>
      </c>
      <c r="C224" t="s">
        <v>87</v>
      </c>
      <c r="D224" t="s">
        <v>88</v>
      </c>
      <c r="E224" s="1">
        <v>25373</v>
      </c>
      <c r="F224" s="19" t="s">
        <v>236</v>
      </c>
      <c r="G224">
        <v>260</v>
      </c>
      <c r="H224">
        <v>2080</v>
      </c>
      <c r="I224" t="s">
        <v>266</v>
      </c>
      <c r="J224" t="s">
        <v>90</v>
      </c>
      <c r="K224" t="s">
        <v>448</v>
      </c>
      <c r="L224" t="s">
        <v>245</v>
      </c>
      <c r="M224" t="s">
        <v>449</v>
      </c>
      <c r="N224" t="s">
        <v>83</v>
      </c>
      <c r="O224" t="s">
        <v>450</v>
      </c>
      <c r="P224" s="1">
        <v>25373</v>
      </c>
      <c r="Q224" s="1">
        <v>0</v>
      </c>
    </row>
    <row r="225" spans="1:18" x14ac:dyDescent="0.2">
      <c r="A225" s="19" t="s">
        <v>447</v>
      </c>
      <c r="B225" t="s">
        <v>452</v>
      </c>
      <c r="C225" t="s">
        <v>78</v>
      </c>
      <c r="D225" t="s">
        <v>79</v>
      </c>
      <c r="E225" s="1">
        <v>28280</v>
      </c>
      <c r="F225" s="19" t="s">
        <v>218</v>
      </c>
      <c r="G225">
        <v>192</v>
      </c>
      <c r="H225">
        <v>1152</v>
      </c>
      <c r="I225" t="s">
        <v>81</v>
      </c>
      <c r="J225" t="s">
        <v>82</v>
      </c>
      <c r="K225" t="s">
        <v>448</v>
      </c>
      <c r="L225" t="s">
        <v>245</v>
      </c>
      <c r="M225" t="s">
        <v>449</v>
      </c>
      <c r="N225" t="s">
        <v>83</v>
      </c>
      <c r="O225" t="s">
        <v>450</v>
      </c>
      <c r="P225" s="1">
        <v>28280</v>
      </c>
      <c r="Q225" s="1">
        <v>0</v>
      </c>
    </row>
    <row r="226" spans="1:18" x14ac:dyDescent="0.2">
      <c r="A226" s="19" t="s">
        <v>447</v>
      </c>
      <c r="B226" t="s">
        <v>452</v>
      </c>
      <c r="C226" t="s">
        <v>188</v>
      </c>
      <c r="D226" t="s">
        <v>189</v>
      </c>
      <c r="E226" s="1">
        <v>28280</v>
      </c>
      <c r="F226" s="19" t="s">
        <v>218</v>
      </c>
      <c r="G226">
        <v>96</v>
      </c>
      <c r="H226">
        <v>192</v>
      </c>
      <c r="I226" t="s">
        <v>47</v>
      </c>
      <c r="K226" t="s">
        <v>448</v>
      </c>
      <c r="L226" t="s">
        <v>245</v>
      </c>
      <c r="M226" t="s">
        <v>449</v>
      </c>
      <c r="N226" t="s">
        <v>83</v>
      </c>
      <c r="O226" t="s">
        <v>450</v>
      </c>
      <c r="P226" s="1">
        <v>28280</v>
      </c>
      <c r="Q226" s="1">
        <v>0</v>
      </c>
    </row>
    <row r="227" spans="1:18" x14ac:dyDescent="0.2">
      <c r="A227" s="19" t="s">
        <v>447</v>
      </c>
      <c r="B227" t="s">
        <v>452</v>
      </c>
      <c r="C227" t="s">
        <v>453</v>
      </c>
      <c r="D227" t="s">
        <v>454</v>
      </c>
      <c r="E227" s="1">
        <v>28280</v>
      </c>
      <c r="F227" s="19" t="s">
        <v>218</v>
      </c>
      <c r="G227">
        <v>96</v>
      </c>
      <c r="H227">
        <v>192</v>
      </c>
      <c r="I227" t="s">
        <v>47</v>
      </c>
      <c r="K227" t="s">
        <v>448</v>
      </c>
      <c r="L227" t="s">
        <v>245</v>
      </c>
      <c r="M227" t="s">
        <v>449</v>
      </c>
      <c r="N227" t="s">
        <v>83</v>
      </c>
      <c r="O227" t="s">
        <v>450</v>
      </c>
      <c r="P227" s="1">
        <v>28280</v>
      </c>
      <c r="Q227" s="1">
        <v>0</v>
      </c>
    </row>
    <row r="228" spans="1:18" x14ac:dyDescent="0.2">
      <c r="A228" s="19" t="s">
        <v>447</v>
      </c>
      <c r="B228" t="s">
        <v>452</v>
      </c>
      <c r="C228" t="s">
        <v>194</v>
      </c>
      <c r="D228" t="s">
        <v>195</v>
      </c>
      <c r="E228" s="1">
        <v>28280</v>
      </c>
      <c r="F228" s="19" t="s">
        <v>455</v>
      </c>
      <c r="G228">
        <v>96</v>
      </c>
      <c r="H228">
        <v>192</v>
      </c>
      <c r="I228" t="s">
        <v>47</v>
      </c>
      <c r="K228" t="s">
        <v>448</v>
      </c>
      <c r="L228" t="s">
        <v>245</v>
      </c>
      <c r="M228" t="s">
        <v>449</v>
      </c>
      <c r="N228" t="s">
        <v>83</v>
      </c>
      <c r="O228" t="s">
        <v>450</v>
      </c>
      <c r="P228" s="1">
        <v>28280</v>
      </c>
      <c r="Q228" s="1">
        <v>0</v>
      </c>
    </row>
    <row r="229" spans="1:18" x14ac:dyDescent="0.2">
      <c r="A229" s="19" t="s">
        <v>447</v>
      </c>
      <c r="B229" t="s">
        <v>452</v>
      </c>
      <c r="C229" t="s">
        <v>91</v>
      </c>
      <c r="D229" t="s">
        <v>92</v>
      </c>
      <c r="E229" s="1">
        <v>28280</v>
      </c>
      <c r="F229" s="19" t="s">
        <v>218</v>
      </c>
      <c r="G229">
        <v>192</v>
      </c>
      <c r="H229">
        <v>1152</v>
      </c>
      <c r="I229" t="s">
        <v>81</v>
      </c>
      <c r="J229" t="s">
        <v>93</v>
      </c>
      <c r="K229" t="s">
        <v>448</v>
      </c>
      <c r="L229" t="s">
        <v>245</v>
      </c>
      <c r="M229" t="s">
        <v>449</v>
      </c>
      <c r="N229" t="s">
        <v>83</v>
      </c>
      <c r="O229" t="s">
        <v>450</v>
      </c>
      <c r="P229" s="1">
        <v>28280</v>
      </c>
      <c r="Q229" s="1">
        <v>0</v>
      </c>
    </row>
    <row r="230" spans="1:18" x14ac:dyDescent="0.2">
      <c r="A230" s="19" t="s">
        <v>447</v>
      </c>
      <c r="B230" t="s">
        <v>452</v>
      </c>
      <c r="C230" t="s">
        <v>456</v>
      </c>
      <c r="D230" t="s">
        <v>457</v>
      </c>
      <c r="E230" s="1">
        <v>28280</v>
      </c>
      <c r="F230" s="19" t="s">
        <v>458</v>
      </c>
      <c r="G230">
        <v>96</v>
      </c>
      <c r="H230">
        <v>192</v>
      </c>
      <c r="I230" t="s">
        <v>22</v>
      </c>
      <c r="K230" t="s">
        <v>448</v>
      </c>
      <c r="L230" t="s">
        <v>245</v>
      </c>
      <c r="M230" t="s">
        <v>449</v>
      </c>
      <c r="N230" t="s">
        <v>83</v>
      </c>
      <c r="O230" t="s">
        <v>450</v>
      </c>
      <c r="P230" s="1">
        <v>28280</v>
      </c>
      <c r="Q230" s="1">
        <v>0</v>
      </c>
    </row>
    <row r="231" spans="1:18" x14ac:dyDescent="0.2">
      <c r="A231" s="19" t="s">
        <v>459</v>
      </c>
      <c r="B231" t="s">
        <v>460</v>
      </c>
      <c r="C231" t="s">
        <v>120</v>
      </c>
      <c r="D231" t="s">
        <v>121</v>
      </c>
      <c r="E231" s="1">
        <v>24839</v>
      </c>
      <c r="F231" s="19" t="s">
        <v>236</v>
      </c>
      <c r="G231">
        <v>20</v>
      </c>
      <c r="H231">
        <v>7</v>
      </c>
      <c r="I231" t="s">
        <v>122</v>
      </c>
      <c r="K231" t="s">
        <v>461</v>
      </c>
      <c r="L231" t="s">
        <v>226</v>
      </c>
      <c r="M231" t="s">
        <v>462</v>
      </c>
      <c r="N231" t="s">
        <v>83</v>
      </c>
      <c r="P231" s="1">
        <v>24839</v>
      </c>
      <c r="Q231" s="1">
        <v>0</v>
      </c>
      <c r="R231" t="s">
        <v>463</v>
      </c>
    </row>
    <row r="232" spans="1:18" x14ac:dyDescent="0.2">
      <c r="A232" s="19" t="s">
        <v>459</v>
      </c>
      <c r="B232" t="s">
        <v>460</v>
      </c>
      <c r="C232" t="s">
        <v>123</v>
      </c>
      <c r="D232" t="s">
        <v>124</v>
      </c>
      <c r="E232" s="1">
        <v>24839</v>
      </c>
      <c r="F232" s="19" t="s">
        <v>236</v>
      </c>
      <c r="G232">
        <v>20</v>
      </c>
      <c r="H232">
        <v>7</v>
      </c>
      <c r="I232" t="s">
        <v>214</v>
      </c>
      <c r="K232" t="s">
        <v>461</v>
      </c>
      <c r="L232" t="s">
        <v>226</v>
      </c>
      <c r="M232" t="s">
        <v>462</v>
      </c>
      <c r="N232" t="s">
        <v>83</v>
      </c>
      <c r="P232" s="1">
        <v>24839</v>
      </c>
      <c r="Q232" s="1">
        <v>0</v>
      </c>
      <c r="R232" t="s">
        <v>463</v>
      </c>
    </row>
    <row r="233" spans="1:18" x14ac:dyDescent="0.2">
      <c r="A233" s="19" t="s">
        <v>459</v>
      </c>
      <c r="B233" t="s">
        <v>460</v>
      </c>
      <c r="C233" t="s">
        <v>464</v>
      </c>
      <c r="D233" t="s">
        <v>465</v>
      </c>
      <c r="E233" s="1">
        <v>24839</v>
      </c>
      <c r="F233" s="19" t="s">
        <v>236</v>
      </c>
      <c r="G233">
        <v>20</v>
      </c>
      <c r="H233">
        <v>7</v>
      </c>
      <c r="I233" t="s">
        <v>33</v>
      </c>
      <c r="K233" t="s">
        <v>461</v>
      </c>
      <c r="L233" t="s">
        <v>226</v>
      </c>
      <c r="M233" t="s">
        <v>462</v>
      </c>
      <c r="N233" t="s">
        <v>83</v>
      </c>
      <c r="O233" t="s">
        <v>466</v>
      </c>
      <c r="P233" s="1">
        <v>24839</v>
      </c>
      <c r="Q233" s="1">
        <v>0</v>
      </c>
      <c r="R233" t="s">
        <v>463</v>
      </c>
    </row>
    <row r="234" spans="1:18" x14ac:dyDescent="0.2">
      <c r="A234" s="19" t="s">
        <v>459</v>
      </c>
      <c r="B234" t="s">
        <v>460</v>
      </c>
      <c r="C234" t="s">
        <v>467</v>
      </c>
      <c r="D234" t="s">
        <v>468</v>
      </c>
      <c r="E234" s="1">
        <v>24839</v>
      </c>
      <c r="F234" s="19" t="s">
        <v>469</v>
      </c>
      <c r="G234">
        <v>40</v>
      </c>
      <c r="H234">
        <v>10</v>
      </c>
      <c r="I234" t="s">
        <v>266</v>
      </c>
      <c r="J234" t="s">
        <v>470</v>
      </c>
      <c r="K234" t="s">
        <v>461</v>
      </c>
      <c r="L234" t="s">
        <v>226</v>
      </c>
      <c r="M234" t="s">
        <v>462</v>
      </c>
      <c r="N234" t="s">
        <v>83</v>
      </c>
      <c r="P234" s="1">
        <v>24839</v>
      </c>
      <c r="Q234" s="1">
        <v>0</v>
      </c>
      <c r="R234" t="s">
        <v>463</v>
      </c>
    </row>
    <row r="235" spans="1:18" x14ac:dyDescent="0.2">
      <c r="A235" s="19" t="s">
        <v>459</v>
      </c>
      <c r="B235" t="s">
        <v>460</v>
      </c>
      <c r="C235" t="s">
        <v>105</v>
      </c>
      <c r="D235" t="s">
        <v>106</v>
      </c>
      <c r="E235" s="1">
        <v>24839</v>
      </c>
      <c r="F235" s="19" t="s">
        <v>176</v>
      </c>
      <c r="G235">
        <v>40</v>
      </c>
      <c r="H235">
        <v>10</v>
      </c>
      <c r="I235" t="s">
        <v>89</v>
      </c>
      <c r="J235" t="s">
        <v>107</v>
      </c>
      <c r="K235" t="s">
        <v>461</v>
      </c>
      <c r="L235" t="s">
        <v>226</v>
      </c>
      <c r="M235" t="s">
        <v>462</v>
      </c>
      <c r="N235" t="s">
        <v>83</v>
      </c>
      <c r="P235" s="1">
        <v>24839</v>
      </c>
      <c r="Q235" s="1">
        <v>0</v>
      </c>
      <c r="R235" t="s">
        <v>463</v>
      </c>
    </row>
    <row r="236" spans="1:18" x14ac:dyDescent="0.2">
      <c r="A236" s="19" t="s">
        <v>459</v>
      </c>
      <c r="B236" t="s">
        <v>460</v>
      </c>
      <c r="C236" t="s">
        <v>155</v>
      </c>
      <c r="D236" t="s">
        <v>156</v>
      </c>
      <c r="E236" s="1">
        <v>24839</v>
      </c>
      <c r="F236" s="19" t="s">
        <v>176</v>
      </c>
      <c r="G236">
        <v>40</v>
      </c>
      <c r="H236">
        <v>10</v>
      </c>
      <c r="I236" t="s">
        <v>59</v>
      </c>
      <c r="J236" t="s">
        <v>157</v>
      </c>
      <c r="K236" t="s">
        <v>461</v>
      </c>
      <c r="L236" t="s">
        <v>226</v>
      </c>
      <c r="M236" t="s">
        <v>462</v>
      </c>
      <c r="N236" t="s">
        <v>83</v>
      </c>
      <c r="P236" s="1">
        <v>24839</v>
      </c>
      <c r="Q236" s="1">
        <v>0</v>
      </c>
      <c r="R236" t="s">
        <v>463</v>
      </c>
    </row>
    <row r="237" spans="1:18" x14ac:dyDescent="0.2">
      <c r="A237" s="19" t="s">
        <v>459</v>
      </c>
      <c r="B237" t="s">
        <v>460</v>
      </c>
      <c r="C237" t="s">
        <v>91</v>
      </c>
      <c r="D237" t="s">
        <v>92</v>
      </c>
      <c r="E237" s="1">
        <v>24839</v>
      </c>
      <c r="F237" s="19" t="s">
        <v>176</v>
      </c>
      <c r="G237">
        <v>40</v>
      </c>
      <c r="H237">
        <v>10</v>
      </c>
      <c r="I237" t="s">
        <v>81</v>
      </c>
      <c r="J237" t="s">
        <v>93</v>
      </c>
      <c r="K237" t="s">
        <v>461</v>
      </c>
      <c r="L237" t="s">
        <v>226</v>
      </c>
      <c r="M237" t="s">
        <v>462</v>
      </c>
      <c r="N237" t="s">
        <v>83</v>
      </c>
      <c r="P237" s="1">
        <v>24839</v>
      </c>
      <c r="Q237" s="1">
        <v>0</v>
      </c>
      <c r="R237" t="s">
        <v>463</v>
      </c>
    </row>
    <row r="238" spans="1:18" x14ac:dyDescent="0.2">
      <c r="A238" s="19" t="s">
        <v>471</v>
      </c>
      <c r="B238" t="s">
        <v>77</v>
      </c>
      <c r="C238" t="s">
        <v>78</v>
      </c>
      <c r="D238" t="s">
        <v>79</v>
      </c>
      <c r="E238" s="1">
        <v>4606</v>
      </c>
      <c r="F238" s="19" t="s">
        <v>472</v>
      </c>
      <c r="G238">
        <v>20</v>
      </c>
      <c r="H238">
        <v>12</v>
      </c>
      <c r="I238" t="s">
        <v>81</v>
      </c>
      <c r="J238" t="s">
        <v>82</v>
      </c>
      <c r="K238" t="s">
        <v>473</v>
      </c>
      <c r="P238" s="1">
        <v>4606</v>
      </c>
      <c r="Q238" s="1">
        <v>0</v>
      </c>
    </row>
    <row r="239" spans="1:18" x14ac:dyDescent="0.2">
      <c r="A239" s="19" t="s">
        <v>471</v>
      </c>
      <c r="B239" t="s">
        <v>77</v>
      </c>
      <c r="C239" t="s">
        <v>84</v>
      </c>
      <c r="D239" t="s">
        <v>85</v>
      </c>
      <c r="E239" s="1">
        <v>4606</v>
      </c>
      <c r="F239" s="19" t="s">
        <v>472</v>
      </c>
      <c r="G239">
        <v>20</v>
      </c>
      <c r="H239">
        <v>12</v>
      </c>
      <c r="I239" t="s">
        <v>81</v>
      </c>
      <c r="J239" t="s">
        <v>86</v>
      </c>
      <c r="K239" t="s">
        <v>473</v>
      </c>
      <c r="L239" t="s">
        <v>474</v>
      </c>
      <c r="M239" t="s">
        <v>475</v>
      </c>
      <c r="P239" s="1">
        <v>4606</v>
      </c>
      <c r="Q239" s="1">
        <v>0</v>
      </c>
    </row>
    <row r="240" spans="1:18" x14ac:dyDescent="0.2">
      <c r="A240" s="19" t="s">
        <v>471</v>
      </c>
      <c r="B240" t="s">
        <v>77</v>
      </c>
      <c r="C240" t="s">
        <v>261</v>
      </c>
      <c r="D240" t="s">
        <v>262</v>
      </c>
      <c r="E240" s="1">
        <v>4606</v>
      </c>
      <c r="F240" s="19" t="s">
        <v>472</v>
      </c>
      <c r="G240">
        <v>75</v>
      </c>
      <c r="H240">
        <v>0</v>
      </c>
      <c r="I240" t="s">
        <v>47</v>
      </c>
      <c r="K240" t="s">
        <v>476</v>
      </c>
      <c r="P240" s="1">
        <v>4606</v>
      </c>
      <c r="Q240" s="1">
        <v>0</v>
      </c>
    </row>
    <row r="241" spans="1:17" x14ac:dyDescent="0.2">
      <c r="A241" s="19" t="s">
        <v>471</v>
      </c>
      <c r="B241" t="s">
        <v>77</v>
      </c>
      <c r="C241" t="s">
        <v>264</v>
      </c>
      <c r="D241" t="s">
        <v>265</v>
      </c>
      <c r="E241" s="1">
        <v>4606</v>
      </c>
      <c r="F241" s="19" t="s">
        <v>472</v>
      </c>
      <c r="G241">
        <v>75</v>
      </c>
      <c r="H241">
        <v>0</v>
      </c>
      <c r="I241" t="s">
        <v>47</v>
      </c>
      <c r="K241" t="s">
        <v>477</v>
      </c>
      <c r="P241" s="1">
        <v>4606</v>
      </c>
      <c r="Q241" s="1">
        <v>0</v>
      </c>
    </row>
    <row r="242" spans="1:17" x14ac:dyDescent="0.2">
      <c r="A242" s="19" t="s">
        <v>471</v>
      </c>
      <c r="B242" t="s">
        <v>77</v>
      </c>
      <c r="C242" t="s">
        <v>478</v>
      </c>
      <c r="D242" t="s">
        <v>479</v>
      </c>
      <c r="E242" s="1">
        <v>4606</v>
      </c>
      <c r="F242" s="19" t="s">
        <v>472</v>
      </c>
      <c r="G242">
        <v>75</v>
      </c>
      <c r="H242">
        <v>0</v>
      </c>
      <c r="I242" t="s">
        <v>47</v>
      </c>
      <c r="K242" t="s">
        <v>477</v>
      </c>
      <c r="L242" t="s">
        <v>480</v>
      </c>
      <c r="M242" t="s">
        <v>481</v>
      </c>
      <c r="P242" s="1">
        <v>4606</v>
      </c>
      <c r="Q242" s="1">
        <v>0</v>
      </c>
    </row>
    <row r="243" spans="1:17" x14ac:dyDescent="0.2">
      <c r="A243" s="19" t="s">
        <v>471</v>
      </c>
      <c r="B243" t="s">
        <v>77</v>
      </c>
      <c r="C243" t="s">
        <v>91</v>
      </c>
      <c r="D243" t="s">
        <v>92</v>
      </c>
      <c r="E243" s="1">
        <v>4606</v>
      </c>
      <c r="F243" s="19" t="s">
        <v>472</v>
      </c>
      <c r="G243">
        <v>20</v>
      </c>
      <c r="H243">
        <v>12</v>
      </c>
      <c r="I243" t="s">
        <v>81</v>
      </c>
      <c r="J243" t="s">
        <v>93</v>
      </c>
      <c r="K243" t="s">
        <v>473</v>
      </c>
      <c r="P243" s="1">
        <v>4606</v>
      </c>
      <c r="Q243" s="1">
        <v>0</v>
      </c>
    </row>
    <row r="244" spans="1:17" x14ac:dyDescent="0.2">
      <c r="A244" s="19" t="s">
        <v>471</v>
      </c>
      <c r="B244" t="s">
        <v>55</v>
      </c>
      <c r="C244" t="s">
        <v>63</v>
      </c>
      <c r="D244" t="s">
        <v>64</v>
      </c>
      <c r="E244" s="1">
        <v>4528</v>
      </c>
      <c r="F244" s="19" t="s">
        <v>248</v>
      </c>
      <c r="G244">
        <v>50</v>
      </c>
      <c r="H244">
        <v>8</v>
      </c>
      <c r="I244" t="s">
        <v>59</v>
      </c>
      <c r="J244" t="s">
        <v>60</v>
      </c>
      <c r="K244" t="s">
        <v>473</v>
      </c>
      <c r="L244" t="s">
        <v>474</v>
      </c>
      <c r="M244" t="s">
        <v>475</v>
      </c>
      <c r="P244" s="1">
        <v>4528</v>
      </c>
      <c r="Q244" s="1">
        <v>0</v>
      </c>
    </row>
    <row r="245" spans="1:17" x14ac:dyDescent="0.2">
      <c r="A245" s="19" t="s">
        <v>471</v>
      </c>
      <c r="B245" t="s">
        <v>55</v>
      </c>
      <c r="C245" t="s">
        <v>138</v>
      </c>
      <c r="D245" t="s">
        <v>139</v>
      </c>
      <c r="E245" s="1">
        <v>4528</v>
      </c>
      <c r="F245" s="19" t="s">
        <v>248</v>
      </c>
      <c r="G245">
        <v>50</v>
      </c>
      <c r="H245">
        <v>8</v>
      </c>
      <c r="I245" t="s">
        <v>59</v>
      </c>
      <c r="J245" t="s">
        <v>140</v>
      </c>
      <c r="K245" t="s">
        <v>473</v>
      </c>
      <c r="P245" s="1">
        <v>4528</v>
      </c>
      <c r="Q245" s="1">
        <v>0</v>
      </c>
    </row>
    <row r="246" spans="1:17" x14ac:dyDescent="0.2">
      <c r="A246" s="19" t="s">
        <v>471</v>
      </c>
      <c r="B246" t="s">
        <v>55</v>
      </c>
      <c r="C246" t="s">
        <v>141</v>
      </c>
      <c r="D246" t="s">
        <v>142</v>
      </c>
      <c r="E246" s="1">
        <v>4528</v>
      </c>
      <c r="F246" s="19" t="s">
        <v>248</v>
      </c>
      <c r="G246">
        <v>50</v>
      </c>
      <c r="H246">
        <v>8</v>
      </c>
      <c r="I246" t="s">
        <v>59</v>
      </c>
      <c r="J246" t="s">
        <v>140</v>
      </c>
      <c r="K246" t="s">
        <v>473</v>
      </c>
      <c r="P246" s="1">
        <v>4528</v>
      </c>
      <c r="Q246" s="1">
        <v>0</v>
      </c>
    </row>
    <row r="247" spans="1:17" x14ac:dyDescent="0.2">
      <c r="A247" s="19" t="s">
        <v>471</v>
      </c>
      <c r="B247" t="s">
        <v>55</v>
      </c>
      <c r="C247" t="s">
        <v>65</v>
      </c>
      <c r="D247" t="s">
        <v>66</v>
      </c>
      <c r="E247" s="1">
        <v>4528</v>
      </c>
      <c r="F247" s="19" t="s">
        <v>248</v>
      </c>
      <c r="G247">
        <v>50</v>
      </c>
      <c r="H247">
        <v>8</v>
      </c>
      <c r="I247" t="s">
        <v>67</v>
      </c>
      <c r="J247" t="s">
        <v>60</v>
      </c>
      <c r="K247" t="s">
        <v>473</v>
      </c>
      <c r="P247" s="1">
        <v>4528</v>
      </c>
      <c r="Q247" s="1">
        <v>0</v>
      </c>
    </row>
    <row r="248" spans="1:17" x14ac:dyDescent="0.2">
      <c r="A248" s="19" t="s">
        <v>471</v>
      </c>
      <c r="B248" t="s">
        <v>55</v>
      </c>
      <c r="C248" t="s">
        <v>150</v>
      </c>
      <c r="D248" t="s">
        <v>151</v>
      </c>
      <c r="E248" s="1">
        <v>4528</v>
      </c>
      <c r="F248" s="19" t="s">
        <v>248</v>
      </c>
      <c r="G248">
        <v>50</v>
      </c>
      <c r="H248">
        <v>8</v>
      </c>
      <c r="I248" t="s">
        <v>59</v>
      </c>
      <c r="J248" t="s">
        <v>140</v>
      </c>
      <c r="K248" t="s">
        <v>473</v>
      </c>
      <c r="P248" s="1">
        <v>4528</v>
      </c>
      <c r="Q248" s="1">
        <v>0</v>
      </c>
    </row>
    <row r="249" spans="1:17" x14ac:dyDescent="0.2">
      <c r="A249" s="19" t="s">
        <v>471</v>
      </c>
      <c r="B249" t="s">
        <v>55</v>
      </c>
      <c r="C249" t="s">
        <v>152</v>
      </c>
      <c r="D249" t="s">
        <v>153</v>
      </c>
      <c r="E249" s="1">
        <v>4528</v>
      </c>
      <c r="F249" s="19" t="s">
        <v>182</v>
      </c>
      <c r="G249">
        <v>4</v>
      </c>
      <c r="H249">
        <v>8</v>
      </c>
      <c r="I249" t="s">
        <v>59</v>
      </c>
      <c r="J249" t="s">
        <v>154</v>
      </c>
      <c r="K249" t="s">
        <v>473</v>
      </c>
      <c r="P249" s="1">
        <v>4528</v>
      </c>
      <c r="Q249" s="1">
        <v>0</v>
      </c>
    </row>
    <row r="250" spans="1:17" x14ac:dyDescent="0.2">
      <c r="A250" s="19" t="s">
        <v>471</v>
      </c>
      <c r="B250" t="s">
        <v>55</v>
      </c>
      <c r="C250" t="s">
        <v>68</v>
      </c>
      <c r="D250" t="s">
        <v>69</v>
      </c>
      <c r="E250" s="1">
        <v>4528</v>
      </c>
      <c r="F250" s="19" t="s">
        <v>248</v>
      </c>
      <c r="G250">
        <v>50</v>
      </c>
      <c r="H250">
        <v>8</v>
      </c>
      <c r="I250" t="s">
        <v>59</v>
      </c>
      <c r="J250" t="s">
        <v>60</v>
      </c>
      <c r="K250" t="s">
        <v>473</v>
      </c>
      <c r="P250" s="1">
        <v>4528</v>
      </c>
      <c r="Q250" s="1">
        <v>0</v>
      </c>
    </row>
    <row r="251" spans="1:17" x14ac:dyDescent="0.2">
      <c r="A251" s="19" t="s">
        <v>471</v>
      </c>
      <c r="B251" t="s">
        <v>55</v>
      </c>
      <c r="C251" t="s">
        <v>73</v>
      </c>
      <c r="D251" t="s">
        <v>74</v>
      </c>
      <c r="E251" s="1">
        <v>4528</v>
      </c>
      <c r="F251" s="19" t="s">
        <v>248</v>
      </c>
      <c r="G251">
        <v>50</v>
      </c>
      <c r="H251">
        <v>8</v>
      </c>
      <c r="I251" t="s">
        <v>59</v>
      </c>
      <c r="J251" t="s">
        <v>75</v>
      </c>
      <c r="K251" t="s">
        <v>473</v>
      </c>
      <c r="P251" s="1">
        <v>4528</v>
      </c>
      <c r="Q251" s="1">
        <v>0</v>
      </c>
    </row>
    <row r="252" spans="1:17" x14ac:dyDescent="0.2">
      <c r="A252" s="19" t="s">
        <v>471</v>
      </c>
      <c r="B252" t="s">
        <v>42</v>
      </c>
      <c r="C252" t="s">
        <v>311</v>
      </c>
      <c r="D252" t="s">
        <v>312</v>
      </c>
      <c r="E252" s="1">
        <v>18252</v>
      </c>
      <c r="F252" s="19" t="s">
        <v>248</v>
      </c>
      <c r="G252">
        <v>450</v>
      </c>
      <c r="H252">
        <v>0</v>
      </c>
      <c r="I252" t="s">
        <v>47</v>
      </c>
      <c r="K252" t="s">
        <v>477</v>
      </c>
      <c r="L252" t="s">
        <v>482</v>
      </c>
      <c r="M252" t="s">
        <v>483</v>
      </c>
      <c r="P252" s="1">
        <v>18252</v>
      </c>
      <c r="Q252" s="1">
        <v>0</v>
      </c>
    </row>
    <row r="253" spans="1:17" x14ac:dyDescent="0.2">
      <c r="A253" s="19" t="s">
        <v>471</v>
      </c>
      <c r="B253" t="s">
        <v>42</v>
      </c>
      <c r="C253" t="s">
        <v>84</v>
      </c>
      <c r="D253" t="s">
        <v>85</v>
      </c>
      <c r="E253" s="1">
        <v>18252</v>
      </c>
      <c r="F253" s="19" t="s">
        <v>472</v>
      </c>
      <c r="G253">
        <v>45</v>
      </c>
      <c r="H253">
        <v>6</v>
      </c>
      <c r="I253" t="s">
        <v>81</v>
      </c>
      <c r="J253" t="s">
        <v>86</v>
      </c>
      <c r="K253" t="s">
        <v>473</v>
      </c>
      <c r="L253" t="s">
        <v>484</v>
      </c>
      <c r="M253" t="s">
        <v>475</v>
      </c>
      <c r="P253" s="1">
        <v>18252</v>
      </c>
      <c r="Q253" s="1">
        <v>0</v>
      </c>
    </row>
    <row r="254" spans="1:17" x14ac:dyDescent="0.2">
      <c r="A254" s="19" t="s">
        <v>471</v>
      </c>
      <c r="B254" t="s">
        <v>42</v>
      </c>
      <c r="C254" t="s">
        <v>52</v>
      </c>
      <c r="D254" t="s">
        <v>53</v>
      </c>
      <c r="E254" s="1">
        <v>18252</v>
      </c>
      <c r="F254" s="19" t="s">
        <v>458</v>
      </c>
      <c r="G254">
        <v>400</v>
      </c>
      <c r="H254">
        <v>0</v>
      </c>
      <c r="I254" t="s">
        <v>33</v>
      </c>
      <c r="K254" t="s">
        <v>477</v>
      </c>
      <c r="L254" t="s">
        <v>480</v>
      </c>
      <c r="M254" t="s">
        <v>485</v>
      </c>
      <c r="P254" s="1">
        <v>18252</v>
      </c>
      <c r="Q254" s="1">
        <v>0</v>
      </c>
    </row>
    <row r="255" spans="1:17" x14ac:dyDescent="0.2">
      <c r="A255" s="19" t="s">
        <v>471</v>
      </c>
      <c r="B255" t="s">
        <v>460</v>
      </c>
      <c r="C255" t="s">
        <v>486</v>
      </c>
      <c r="D255" t="s">
        <v>487</v>
      </c>
      <c r="E255" s="1">
        <v>5405</v>
      </c>
      <c r="F255" s="19" t="s">
        <v>472</v>
      </c>
      <c r="G255">
        <v>10</v>
      </c>
      <c r="H255">
        <v>5</v>
      </c>
      <c r="I255" t="s">
        <v>192</v>
      </c>
      <c r="J255" t="s">
        <v>488</v>
      </c>
      <c r="K255" t="s">
        <v>473</v>
      </c>
      <c r="L255" t="s">
        <v>474</v>
      </c>
      <c r="M255" t="s">
        <v>475</v>
      </c>
      <c r="P255" s="1">
        <v>5405</v>
      </c>
      <c r="Q255" s="1">
        <v>0</v>
      </c>
    </row>
    <row r="256" spans="1:17" x14ac:dyDescent="0.2">
      <c r="A256" s="19" t="s">
        <v>471</v>
      </c>
      <c r="B256" t="s">
        <v>460</v>
      </c>
      <c r="C256" t="s">
        <v>120</v>
      </c>
      <c r="D256" t="s">
        <v>121</v>
      </c>
      <c r="E256" s="1">
        <v>5405</v>
      </c>
      <c r="F256" s="19" t="s">
        <v>472</v>
      </c>
      <c r="G256">
        <v>10</v>
      </c>
      <c r="H256">
        <v>5</v>
      </c>
      <c r="I256" t="s">
        <v>279</v>
      </c>
      <c r="K256" t="s">
        <v>489</v>
      </c>
      <c r="L256" t="s">
        <v>178</v>
      </c>
      <c r="M256" t="s">
        <v>475</v>
      </c>
      <c r="P256" s="1">
        <v>5405</v>
      </c>
      <c r="Q256" s="1">
        <v>0</v>
      </c>
    </row>
    <row r="257" spans="1:17" x14ac:dyDescent="0.2">
      <c r="A257" s="19" t="s">
        <v>471</v>
      </c>
      <c r="B257" t="s">
        <v>460</v>
      </c>
      <c r="C257" t="s">
        <v>123</v>
      </c>
      <c r="D257" t="s">
        <v>124</v>
      </c>
      <c r="E257" s="1">
        <v>5405</v>
      </c>
      <c r="F257" s="19" t="s">
        <v>472</v>
      </c>
      <c r="G257">
        <v>10</v>
      </c>
      <c r="H257">
        <v>5</v>
      </c>
      <c r="I257" t="s">
        <v>282</v>
      </c>
      <c r="K257" t="s">
        <v>489</v>
      </c>
      <c r="P257" s="1">
        <v>5405</v>
      </c>
      <c r="Q257" s="1">
        <v>0</v>
      </c>
    </row>
    <row r="258" spans="1:17" x14ac:dyDescent="0.2">
      <c r="A258" s="19" t="s">
        <v>471</v>
      </c>
      <c r="B258" t="s">
        <v>460</v>
      </c>
      <c r="C258" t="s">
        <v>467</v>
      </c>
      <c r="D258" t="s">
        <v>468</v>
      </c>
      <c r="E258" s="1">
        <v>5405</v>
      </c>
      <c r="F258" s="19" t="s">
        <v>472</v>
      </c>
      <c r="G258">
        <v>10</v>
      </c>
      <c r="H258">
        <v>5</v>
      </c>
      <c r="I258" t="s">
        <v>89</v>
      </c>
      <c r="J258" t="s">
        <v>470</v>
      </c>
      <c r="K258" t="s">
        <v>473</v>
      </c>
      <c r="P258" s="1">
        <v>5405</v>
      </c>
      <c r="Q258" s="1">
        <v>0</v>
      </c>
    </row>
    <row r="259" spans="1:17" x14ac:dyDescent="0.2">
      <c r="A259" s="19" t="s">
        <v>471</v>
      </c>
      <c r="B259" t="s">
        <v>460</v>
      </c>
      <c r="C259" t="s">
        <v>91</v>
      </c>
      <c r="D259" t="s">
        <v>92</v>
      </c>
      <c r="E259" s="1">
        <v>5405</v>
      </c>
      <c r="F259" s="19" t="s">
        <v>472</v>
      </c>
      <c r="G259">
        <v>10</v>
      </c>
      <c r="H259">
        <v>5</v>
      </c>
      <c r="I259" t="s">
        <v>81</v>
      </c>
      <c r="J259" t="s">
        <v>93</v>
      </c>
      <c r="K259" t="s">
        <v>473</v>
      </c>
      <c r="P259" s="1">
        <v>5405</v>
      </c>
      <c r="Q259" s="1">
        <v>0</v>
      </c>
    </row>
    <row r="260" spans="1:17" x14ac:dyDescent="0.2">
      <c r="A260" s="19" t="s">
        <v>471</v>
      </c>
      <c r="B260" t="s">
        <v>460</v>
      </c>
      <c r="C260" t="s">
        <v>490</v>
      </c>
      <c r="D260" t="s">
        <v>491</v>
      </c>
      <c r="E260" s="1">
        <v>5405</v>
      </c>
      <c r="F260" s="19" t="s">
        <v>472</v>
      </c>
      <c r="G260">
        <v>10</v>
      </c>
      <c r="H260">
        <v>5</v>
      </c>
      <c r="I260" t="s">
        <v>89</v>
      </c>
      <c r="J260" t="s">
        <v>492</v>
      </c>
      <c r="K260" t="s">
        <v>473</v>
      </c>
      <c r="P260" s="1">
        <v>5405</v>
      </c>
      <c r="Q260" s="1">
        <v>0</v>
      </c>
    </row>
    <row r="261" spans="1:17" x14ac:dyDescent="0.2">
      <c r="A261" s="19" t="s">
        <v>471</v>
      </c>
      <c r="B261" t="s">
        <v>440</v>
      </c>
      <c r="C261" t="s">
        <v>486</v>
      </c>
      <c r="D261" t="s">
        <v>487</v>
      </c>
      <c r="E261" s="1">
        <v>4452</v>
      </c>
      <c r="F261" s="19" t="s">
        <v>472</v>
      </c>
      <c r="G261">
        <v>20</v>
      </c>
      <c r="H261">
        <v>12</v>
      </c>
      <c r="I261" t="s">
        <v>192</v>
      </c>
      <c r="J261" t="s">
        <v>488</v>
      </c>
      <c r="K261" t="s">
        <v>473</v>
      </c>
      <c r="P261" s="1">
        <v>4452</v>
      </c>
      <c r="Q261" s="1">
        <v>0</v>
      </c>
    </row>
    <row r="262" spans="1:17" x14ac:dyDescent="0.2">
      <c r="A262" s="19" t="s">
        <v>471</v>
      </c>
      <c r="B262" t="s">
        <v>440</v>
      </c>
      <c r="C262" t="s">
        <v>78</v>
      </c>
      <c r="D262" t="s">
        <v>79</v>
      </c>
      <c r="E262" s="1">
        <v>4452</v>
      </c>
      <c r="F262" s="19" t="s">
        <v>472</v>
      </c>
      <c r="G262">
        <v>20</v>
      </c>
      <c r="H262">
        <v>12</v>
      </c>
      <c r="I262" t="s">
        <v>81</v>
      </c>
      <c r="J262" t="s">
        <v>82</v>
      </c>
      <c r="K262" t="s">
        <v>473</v>
      </c>
      <c r="L262" t="s">
        <v>493</v>
      </c>
      <c r="M262" t="s">
        <v>475</v>
      </c>
      <c r="P262" s="1">
        <v>4452</v>
      </c>
      <c r="Q262" s="1">
        <v>0</v>
      </c>
    </row>
    <row r="263" spans="1:17" x14ac:dyDescent="0.2">
      <c r="A263" s="19" t="s">
        <v>471</v>
      </c>
      <c r="B263" t="s">
        <v>440</v>
      </c>
      <c r="C263" t="s">
        <v>494</v>
      </c>
      <c r="D263" t="s">
        <v>495</v>
      </c>
      <c r="E263" s="1">
        <v>4452</v>
      </c>
      <c r="F263" s="19" t="s">
        <v>472</v>
      </c>
      <c r="G263">
        <v>20</v>
      </c>
      <c r="H263">
        <v>12</v>
      </c>
      <c r="I263" t="s">
        <v>89</v>
      </c>
      <c r="J263" t="s">
        <v>496</v>
      </c>
      <c r="K263" t="s">
        <v>473</v>
      </c>
      <c r="P263" s="1">
        <v>4452</v>
      </c>
      <c r="Q263" s="1">
        <v>0</v>
      </c>
    </row>
    <row r="264" spans="1:17" x14ac:dyDescent="0.2">
      <c r="A264" s="19" t="s">
        <v>471</v>
      </c>
      <c r="B264" t="s">
        <v>440</v>
      </c>
      <c r="C264" t="s">
        <v>84</v>
      </c>
      <c r="D264" t="s">
        <v>85</v>
      </c>
      <c r="E264" s="1">
        <v>4452</v>
      </c>
      <c r="F264" s="19" t="s">
        <v>472</v>
      </c>
      <c r="G264">
        <v>20</v>
      </c>
      <c r="H264">
        <v>12</v>
      </c>
      <c r="I264" t="s">
        <v>81</v>
      </c>
      <c r="J264" t="s">
        <v>86</v>
      </c>
      <c r="K264" t="s">
        <v>473</v>
      </c>
      <c r="P264" s="1">
        <v>4452</v>
      </c>
      <c r="Q264" s="1">
        <v>0</v>
      </c>
    </row>
    <row r="265" spans="1:17" x14ac:dyDescent="0.2">
      <c r="A265" s="19" t="s">
        <v>471</v>
      </c>
      <c r="B265" t="s">
        <v>440</v>
      </c>
      <c r="C265" t="s">
        <v>91</v>
      </c>
      <c r="D265" t="s">
        <v>92</v>
      </c>
      <c r="E265" s="1">
        <v>4452</v>
      </c>
      <c r="F265" s="19" t="s">
        <v>472</v>
      </c>
      <c r="G265">
        <v>20</v>
      </c>
      <c r="H265">
        <v>12</v>
      </c>
      <c r="I265" t="s">
        <v>81</v>
      </c>
      <c r="J265" t="s">
        <v>93</v>
      </c>
      <c r="K265" t="s">
        <v>473</v>
      </c>
      <c r="P265" s="1">
        <v>4452</v>
      </c>
      <c r="Q265" s="1">
        <v>0</v>
      </c>
    </row>
    <row r="266" spans="1:17" x14ac:dyDescent="0.2">
      <c r="A266" s="19" t="s">
        <v>497</v>
      </c>
      <c r="B266" t="s">
        <v>460</v>
      </c>
      <c r="C266" t="s">
        <v>486</v>
      </c>
      <c r="D266" t="s">
        <v>487</v>
      </c>
      <c r="E266" s="1">
        <v>43726</v>
      </c>
      <c r="F266" s="19" t="s">
        <v>50</v>
      </c>
      <c r="G266">
        <v>50</v>
      </c>
      <c r="H266">
        <v>5</v>
      </c>
      <c r="I266" t="s">
        <v>192</v>
      </c>
      <c r="J266" t="s">
        <v>488</v>
      </c>
      <c r="K266" t="s">
        <v>498</v>
      </c>
      <c r="L266" t="s">
        <v>499</v>
      </c>
      <c r="M266" t="s">
        <v>500</v>
      </c>
      <c r="N266" t="s">
        <v>83</v>
      </c>
      <c r="O266" t="s">
        <v>501</v>
      </c>
      <c r="P266" s="1">
        <v>43726</v>
      </c>
      <c r="Q266" s="1">
        <v>5171</v>
      </c>
    </row>
    <row r="267" spans="1:17" x14ac:dyDescent="0.2">
      <c r="A267" s="19" t="s">
        <v>497</v>
      </c>
      <c r="B267" t="s">
        <v>460</v>
      </c>
      <c r="C267" t="s">
        <v>467</v>
      </c>
      <c r="D267" t="s">
        <v>468</v>
      </c>
      <c r="E267" s="1">
        <v>43726</v>
      </c>
      <c r="F267" s="19" t="s">
        <v>50</v>
      </c>
      <c r="G267">
        <v>50</v>
      </c>
      <c r="H267">
        <v>5</v>
      </c>
      <c r="I267" t="s">
        <v>266</v>
      </c>
      <c r="J267" t="s">
        <v>470</v>
      </c>
      <c r="K267" t="s">
        <v>498</v>
      </c>
      <c r="L267" t="s">
        <v>499</v>
      </c>
      <c r="M267" t="s">
        <v>500</v>
      </c>
      <c r="N267" t="s">
        <v>83</v>
      </c>
      <c r="O267" t="s">
        <v>501</v>
      </c>
      <c r="P267" s="1">
        <v>43726</v>
      </c>
      <c r="Q267" s="1">
        <v>5171</v>
      </c>
    </row>
    <row r="268" spans="1:17" x14ac:dyDescent="0.2">
      <c r="A268" s="19" t="s">
        <v>497</v>
      </c>
      <c r="B268" t="s">
        <v>460</v>
      </c>
      <c r="C268" t="s">
        <v>296</v>
      </c>
      <c r="D268" t="s">
        <v>297</v>
      </c>
      <c r="E268" s="1">
        <v>43726</v>
      </c>
      <c r="F268" s="19" t="s">
        <v>50</v>
      </c>
      <c r="G268">
        <v>50</v>
      </c>
      <c r="H268">
        <v>4</v>
      </c>
      <c r="I268" t="s">
        <v>51</v>
      </c>
      <c r="K268" t="s">
        <v>498</v>
      </c>
      <c r="L268" t="s">
        <v>499</v>
      </c>
      <c r="M268" t="s">
        <v>500</v>
      </c>
      <c r="N268" t="s">
        <v>83</v>
      </c>
      <c r="O268" t="s">
        <v>501</v>
      </c>
      <c r="P268" s="1">
        <v>43726</v>
      </c>
      <c r="Q268" s="1">
        <v>5171</v>
      </c>
    </row>
    <row r="269" spans="1:17" x14ac:dyDescent="0.2">
      <c r="A269" s="19" t="s">
        <v>497</v>
      </c>
      <c r="B269" t="s">
        <v>460</v>
      </c>
      <c r="C269" t="s">
        <v>105</v>
      </c>
      <c r="D269" t="s">
        <v>106</v>
      </c>
      <c r="E269" s="1">
        <v>43726</v>
      </c>
      <c r="F269" s="19" t="s">
        <v>21</v>
      </c>
      <c r="G269">
        <v>50</v>
      </c>
      <c r="H269">
        <v>4</v>
      </c>
      <c r="I269" t="s">
        <v>266</v>
      </c>
      <c r="J269" t="s">
        <v>107</v>
      </c>
      <c r="K269" t="s">
        <v>498</v>
      </c>
      <c r="L269" t="s">
        <v>499</v>
      </c>
      <c r="M269" t="s">
        <v>500</v>
      </c>
      <c r="N269" t="s">
        <v>83</v>
      </c>
      <c r="O269" t="s">
        <v>501</v>
      </c>
      <c r="P269" s="1">
        <v>43726</v>
      </c>
      <c r="Q269" s="1">
        <v>5171</v>
      </c>
    </row>
    <row r="270" spans="1:17" x14ac:dyDescent="0.2">
      <c r="A270" s="19" t="s">
        <v>497</v>
      </c>
      <c r="B270" t="s">
        <v>460</v>
      </c>
      <c r="C270" t="s">
        <v>94</v>
      </c>
      <c r="D270" t="s">
        <v>95</v>
      </c>
      <c r="E270" s="1">
        <v>43726</v>
      </c>
      <c r="F270" s="19" t="s">
        <v>50</v>
      </c>
      <c r="G270">
        <v>50</v>
      </c>
      <c r="H270">
        <v>4</v>
      </c>
      <c r="I270" t="s">
        <v>266</v>
      </c>
      <c r="J270" t="s">
        <v>96</v>
      </c>
      <c r="K270" t="s">
        <v>498</v>
      </c>
      <c r="L270" t="s">
        <v>499</v>
      </c>
      <c r="M270" t="s">
        <v>500</v>
      </c>
      <c r="N270" t="s">
        <v>83</v>
      </c>
      <c r="O270" t="s">
        <v>501</v>
      </c>
      <c r="P270" s="1">
        <v>43726</v>
      </c>
      <c r="Q270" s="1">
        <v>5171</v>
      </c>
    </row>
    <row r="271" spans="1:17" x14ac:dyDescent="0.2">
      <c r="A271" s="19" t="s">
        <v>497</v>
      </c>
      <c r="B271" t="s">
        <v>460</v>
      </c>
      <c r="C271" t="s">
        <v>490</v>
      </c>
      <c r="D271" t="s">
        <v>491</v>
      </c>
      <c r="E271" s="1">
        <v>43726</v>
      </c>
      <c r="F271" s="19" t="s">
        <v>50</v>
      </c>
      <c r="G271">
        <v>50</v>
      </c>
      <c r="H271">
        <v>5</v>
      </c>
      <c r="I271" t="s">
        <v>266</v>
      </c>
      <c r="J271" t="s">
        <v>492</v>
      </c>
      <c r="K271" t="s">
        <v>498</v>
      </c>
      <c r="L271" t="s">
        <v>499</v>
      </c>
      <c r="M271" t="s">
        <v>500</v>
      </c>
      <c r="N271" t="s">
        <v>83</v>
      </c>
      <c r="O271" t="s">
        <v>501</v>
      </c>
      <c r="P271" s="1">
        <v>43726</v>
      </c>
      <c r="Q271" s="1">
        <v>5171</v>
      </c>
    </row>
    <row r="272" spans="1:17" x14ac:dyDescent="0.2">
      <c r="A272" s="19" t="s">
        <v>502</v>
      </c>
      <c r="B272" t="s">
        <v>77</v>
      </c>
      <c r="C272" t="s">
        <v>78</v>
      </c>
      <c r="D272" t="s">
        <v>79</v>
      </c>
      <c r="E272" s="1">
        <v>22445</v>
      </c>
      <c r="F272" s="19" t="s">
        <v>176</v>
      </c>
      <c r="G272">
        <v>20</v>
      </c>
      <c r="H272">
        <v>5</v>
      </c>
      <c r="I272" t="s">
        <v>81</v>
      </c>
      <c r="J272" t="s">
        <v>82</v>
      </c>
      <c r="K272" t="s">
        <v>503</v>
      </c>
      <c r="L272" t="s">
        <v>504</v>
      </c>
      <c r="M272" t="s">
        <v>505</v>
      </c>
      <c r="P272" s="1">
        <v>22445</v>
      </c>
      <c r="Q272" s="1">
        <v>5251</v>
      </c>
    </row>
    <row r="273" spans="1:17" x14ac:dyDescent="0.2">
      <c r="A273" s="19" t="s">
        <v>502</v>
      </c>
      <c r="B273" t="s">
        <v>77</v>
      </c>
      <c r="C273" t="s">
        <v>84</v>
      </c>
      <c r="D273" t="s">
        <v>85</v>
      </c>
      <c r="E273" s="1">
        <v>22445</v>
      </c>
      <c r="F273" s="19" t="s">
        <v>176</v>
      </c>
      <c r="G273">
        <v>20</v>
      </c>
      <c r="H273">
        <v>5</v>
      </c>
      <c r="I273" t="s">
        <v>81</v>
      </c>
      <c r="J273" t="s">
        <v>86</v>
      </c>
      <c r="K273" t="s">
        <v>503</v>
      </c>
      <c r="L273" t="s">
        <v>504</v>
      </c>
      <c r="M273" t="s">
        <v>505</v>
      </c>
      <c r="P273" s="1">
        <v>22445</v>
      </c>
      <c r="Q273" s="1">
        <v>5251</v>
      </c>
    </row>
    <row r="274" spans="1:17" x14ac:dyDescent="0.2">
      <c r="A274" s="19" t="s">
        <v>502</v>
      </c>
      <c r="B274" t="s">
        <v>77</v>
      </c>
      <c r="C274" t="s">
        <v>87</v>
      </c>
      <c r="D274" t="s">
        <v>88</v>
      </c>
      <c r="E274" s="1">
        <v>22445</v>
      </c>
      <c r="F274" s="19" t="s">
        <v>176</v>
      </c>
      <c r="G274">
        <v>20</v>
      </c>
      <c r="H274">
        <v>5</v>
      </c>
      <c r="I274" t="s">
        <v>266</v>
      </c>
      <c r="J274" t="s">
        <v>90</v>
      </c>
      <c r="K274" t="s">
        <v>503</v>
      </c>
      <c r="L274" t="s">
        <v>504</v>
      </c>
      <c r="M274" t="s">
        <v>505</v>
      </c>
      <c r="P274" s="1">
        <v>22445</v>
      </c>
      <c r="Q274" s="1">
        <v>5251</v>
      </c>
    </row>
    <row r="275" spans="1:17" x14ac:dyDescent="0.2">
      <c r="A275" s="19" t="s">
        <v>502</v>
      </c>
      <c r="B275" t="s">
        <v>77</v>
      </c>
      <c r="C275" t="s">
        <v>91</v>
      </c>
      <c r="D275" t="s">
        <v>92</v>
      </c>
      <c r="E275" s="1">
        <v>22445</v>
      </c>
      <c r="F275" s="19" t="s">
        <v>176</v>
      </c>
      <c r="G275">
        <v>20</v>
      </c>
      <c r="H275">
        <v>5</v>
      </c>
      <c r="I275" t="s">
        <v>81</v>
      </c>
      <c r="J275" t="s">
        <v>93</v>
      </c>
      <c r="K275" t="s">
        <v>503</v>
      </c>
      <c r="L275" t="s">
        <v>504</v>
      </c>
      <c r="M275" t="s">
        <v>505</v>
      </c>
      <c r="P275" s="1">
        <v>22445</v>
      </c>
      <c r="Q275" s="1">
        <v>5251</v>
      </c>
    </row>
    <row r="276" spans="1:17" x14ac:dyDescent="0.2">
      <c r="A276" s="19" t="s">
        <v>502</v>
      </c>
      <c r="B276" t="s">
        <v>77</v>
      </c>
      <c r="C276" t="s">
        <v>198</v>
      </c>
      <c r="D276" t="s">
        <v>199</v>
      </c>
      <c r="E276" s="1">
        <v>22445</v>
      </c>
      <c r="F276" s="19" t="s">
        <v>176</v>
      </c>
      <c r="G276">
        <v>20</v>
      </c>
      <c r="H276">
        <v>5</v>
      </c>
      <c r="I276" t="s">
        <v>81</v>
      </c>
      <c r="J276" t="s">
        <v>200</v>
      </c>
      <c r="K276" t="s">
        <v>503</v>
      </c>
      <c r="L276" t="s">
        <v>504</v>
      </c>
      <c r="M276" t="s">
        <v>505</v>
      </c>
      <c r="P276" s="1">
        <v>22445</v>
      </c>
      <c r="Q276" s="1">
        <v>5251</v>
      </c>
    </row>
    <row r="277" spans="1:17" x14ac:dyDescent="0.2">
      <c r="A277" s="19" t="s">
        <v>502</v>
      </c>
      <c r="B277" t="s">
        <v>77</v>
      </c>
      <c r="C277" t="s">
        <v>94</v>
      </c>
      <c r="D277" t="s">
        <v>95</v>
      </c>
      <c r="E277" s="1">
        <v>22445</v>
      </c>
      <c r="F277" s="19" t="s">
        <v>176</v>
      </c>
      <c r="G277">
        <v>20</v>
      </c>
      <c r="H277">
        <v>5</v>
      </c>
      <c r="I277" t="s">
        <v>266</v>
      </c>
      <c r="J277" t="s">
        <v>96</v>
      </c>
      <c r="K277" t="s">
        <v>503</v>
      </c>
      <c r="L277" t="s">
        <v>504</v>
      </c>
      <c r="M277" t="s">
        <v>505</v>
      </c>
      <c r="P277" s="1">
        <v>22445</v>
      </c>
      <c r="Q277" s="1">
        <v>5251</v>
      </c>
    </row>
    <row r="278" spans="1:17" x14ac:dyDescent="0.2">
      <c r="A278" s="19" t="s">
        <v>502</v>
      </c>
      <c r="B278" t="s">
        <v>173</v>
      </c>
      <c r="C278" t="s">
        <v>506</v>
      </c>
      <c r="D278" t="s">
        <v>507</v>
      </c>
      <c r="E278" s="1">
        <v>25950</v>
      </c>
      <c r="F278" s="19" t="s">
        <v>508</v>
      </c>
      <c r="G278">
        <v>25</v>
      </c>
      <c r="H278">
        <v>1</v>
      </c>
      <c r="I278" t="s">
        <v>22</v>
      </c>
      <c r="K278" t="s">
        <v>509</v>
      </c>
      <c r="L278" t="s">
        <v>510</v>
      </c>
      <c r="M278" t="s">
        <v>511</v>
      </c>
      <c r="P278" s="1">
        <v>25950</v>
      </c>
      <c r="Q278" s="1">
        <v>7130</v>
      </c>
    </row>
    <row r="279" spans="1:17" x14ac:dyDescent="0.2">
      <c r="A279" s="19" t="s">
        <v>502</v>
      </c>
      <c r="B279" t="s">
        <v>173</v>
      </c>
      <c r="C279" t="s">
        <v>486</v>
      </c>
      <c r="D279" t="s">
        <v>487</v>
      </c>
      <c r="E279" s="1">
        <v>25950</v>
      </c>
      <c r="F279" s="19" t="s">
        <v>100</v>
      </c>
      <c r="G279">
        <v>25</v>
      </c>
      <c r="H279">
        <v>6</v>
      </c>
      <c r="I279" t="s">
        <v>192</v>
      </c>
      <c r="J279" t="s">
        <v>488</v>
      </c>
      <c r="K279" t="s">
        <v>503</v>
      </c>
      <c r="L279" t="s">
        <v>504</v>
      </c>
      <c r="M279" t="s">
        <v>505</v>
      </c>
      <c r="P279" s="1">
        <v>25950</v>
      </c>
      <c r="Q279" s="1">
        <v>7130</v>
      </c>
    </row>
    <row r="280" spans="1:17" x14ac:dyDescent="0.2">
      <c r="A280" s="19" t="s">
        <v>502</v>
      </c>
      <c r="B280" t="s">
        <v>173</v>
      </c>
      <c r="C280" t="s">
        <v>130</v>
      </c>
      <c r="D280" t="s">
        <v>131</v>
      </c>
      <c r="E280" s="1">
        <v>25950</v>
      </c>
      <c r="F280" s="19" t="s">
        <v>100</v>
      </c>
      <c r="G280">
        <v>25</v>
      </c>
      <c r="H280">
        <v>1</v>
      </c>
      <c r="I280" t="s">
        <v>47</v>
      </c>
      <c r="K280" t="s">
        <v>509</v>
      </c>
      <c r="L280" t="s">
        <v>510</v>
      </c>
      <c r="M280" t="s">
        <v>511</v>
      </c>
      <c r="N280" t="s">
        <v>83</v>
      </c>
      <c r="O280" t="s">
        <v>512</v>
      </c>
      <c r="P280" s="1">
        <v>25950</v>
      </c>
      <c r="Q280" s="1">
        <v>7130</v>
      </c>
    </row>
    <row r="281" spans="1:17" x14ac:dyDescent="0.2">
      <c r="A281" s="19" t="s">
        <v>502</v>
      </c>
      <c r="B281" t="s">
        <v>173</v>
      </c>
      <c r="C281" t="s">
        <v>467</v>
      </c>
      <c r="D281" t="s">
        <v>468</v>
      </c>
      <c r="E281" s="1">
        <v>25950</v>
      </c>
      <c r="F281" s="19" t="s">
        <v>100</v>
      </c>
      <c r="G281">
        <v>25</v>
      </c>
      <c r="H281">
        <v>6</v>
      </c>
      <c r="I281" t="s">
        <v>266</v>
      </c>
      <c r="J281" t="s">
        <v>470</v>
      </c>
      <c r="K281" t="s">
        <v>503</v>
      </c>
      <c r="L281" t="s">
        <v>504</v>
      </c>
      <c r="M281" t="s">
        <v>505</v>
      </c>
      <c r="P281" s="1">
        <v>25950</v>
      </c>
      <c r="Q281" s="1">
        <v>7130</v>
      </c>
    </row>
    <row r="282" spans="1:17" x14ac:dyDescent="0.2">
      <c r="A282" s="19" t="s">
        <v>502</v>
      </c>
      <c r="B282" t="s">
        <v>173</v>
      </c>
      <c r="C282" t="s">
        <v>251</v>
      </c>
      <c r="D282" t="s">
        <v>252</v>
      </c>
      <c r="E282" s="1">
        <v>25950</v>
      </c>
      <c r="F282" s="19" t="s">
        <v>100</v>
      </c>
      <c r="G282">
        <v>25</v>
      </c>
      <c r="H282">
        <v>6</v>
      </c>
      <c r="I282" t="s">
        <v>253</v>
      </c>
      <c r="J282" t="s">
        <v>254</v>
      </c>
      <c r="K282" t="s">
        <v>503</v>
      </c>
      <c r="L282" t="s">
        <v>504</v>
      </c>
      <c r="M282" t="s">
        <v>505</v>
      </c>
      <c r="P282" s="1">
        <v>25950</v>
      </c>
      <c r="Q282" s="1">
        <v>7130</v>
      </c>
    </row>
    <row r="283" spans="1:17" x14ac:dyDescent="0.2">
      <c r="A283" s="19" t="s">
        <v>502</v>
      </c>
      <c r="B283" t="s">
        <v>173</v>
      </c>
      <c r="C283" t="s">
        <v>105</v>
      </c>
      <c r="D283" t="s">
        <v>106</v>
      </c>
      <c r="E283" s="1">
        <v>25950</v>
      </c>
      <c r="F283" s="19" t="s">
        <v>100</v>
      </c>
      <c r="G283">
        <v>25</v>
      </c>
      <c r="H283">
        <v>6</v>
      </c>
      <c r="I283" t="s">
        <v>266</v>
      </c>
      <c r="J283" t="s">
        <v>107</v>
      </c>
      <c r="K283" t="s">
        <v>503</v>
      </c>
      <c r="L283" t="s">
        <v>504</v>
      </c>
      <c r="M283" t="s">
        <v>505</v>
      </c>
      <c r="P283" s="1">
        <v>25950</v>
      </c>
      <c r="Q283" s="1">
        <v>7130</v>
      </c>
    </row>
    <row r="284" spans="1:17" x14ac:dyDescent="0.2">
      <c r="A284" s="19" t="s">
        <v>502</v>
      </c>
      <c r="B284" t="s">
        <v>173</v>
      </c>
      <c r="C284" t="s">
        <v>91</v>
      </c>
      <c r="D284" t="s">
        <v>92</v>
      </c>
      <c r="E284" s="1">
        <v>25950</v>
      </c>
      <c r="F284" s="19" t="s">
        <v>100</v>
      </c>
      <c r="G284">
        <v>25</v>
      </c>
      <c r="H284">
        <v>6</v>
      </c>
      <c r="I284" t="s">
        <v>81</v>
      </c>
      <c r="J284" t="s">
        <v>93</v>
      </c>
      <c r="K284" t="s">
        <v>503</v>
      </c>
      <c r="L284" t="s">
        <v>504</v>
      </c>
      <c r="M284" t="s">
        <v>505</v>
      </c>
      <c r="P284" s="1">
        <v>25950</v>
      </c>
      <c r="Q284" s="1">
        <v>7130</v>
      </c>
    </row>
    <row r="285" spans="1:17" x14ac:dyDescent="0.2">
      <c r="A285" s="19" t="s">
        <v>502</v>
      </c>
      <c r="B285" t="s">
        <v>173</v>
      </c>
      <c r="C285" t="s">
        <v>94</v>
      </c>
      <c r="D285" t="s">
        <v>95</v>
      </c>
      <c r="E285" s="1">
        <v>25950</v>
      </c>
      <c r="F285" s="19" t="s">
        <v>100</v>
      </c>
      <c r="G285">
        <v>25</v>
      </c>
      <c r="H285">
        <v>6</v>
      </c>
      <c r="I285" t="s">
        <v>266</v>
      </c>
      <c r="J285" t="s">
        <v>96</v>
      </c>
      <c r="K285" t="s">
        <v>503</v>
      </c>
      <c r="L285" t="s">
        <v>504</v>
      </c>
      <c r="M285" t="s">
        <v>505</v>
      </c>
      <c r="P285" s="1">
        <v>25950</v>
      </c>
      <c r="Q285" s="1">
        <v>7130</v>
      </c>
    </row>
    <row r="286" spans="1:17" x14ac:dyDescent="0.2">
      <c r="A286" s="19" t="s">
        <v>502</v>
      </c>
      <c r="B286" t="s">
        <v>173</v>
      </c>
      <c r="C286" t="s">
        <v>513</v>
      </c>
      <c r="D286" t="s">
        <v>514</v>
      </c>
      <c r="E286" s="1">
        <v>25950</v>
      </c>
      <c r="F286" s="19" t="s">
        <v>100</v>
      </c>
      <c r="G286">
        <v>25</v>
      </c>
      <c r="H286">
        <v>6</v>
      </c>
      <c r="I286" t="s">
        <v>266</v>
      </c>
      <c r="J286" t="s">
        <v>515</v>
      </c>
      <c r="K286" t="s">
        <v>503</v>
      </c>
      <c r="L286" t="s">
        <v>504</v>
      </c>
      <c r="M286" t="s">
        <v>505</v>
      </c>
      <c r="P286" s="1">
        <v>25950</v>
      </c>
      <c r="Q286" s="1">
        <v>7130</v>
      </c>
    </row>
    <row r="287" spans="1:17" x14ac:dyDescent="0.2">
      <c r="A287" s="19" t="s">
        <v>502</v>
      </c>
      <c r="B287" t="s">
        <v>173</v>
      </c>
      <c r="C287" t="s">
        <v>490</v>
      </c>
      <c r="D287" t="s">
        <v>491</v>
      </c>
      <c r="E287" s="1">
        <v>25950</v>
      </c>
      <c r="F287" s="19" t="s">
        <v>100</v>
      </c>
      <c r="G287">
        <v>25</v>
      </c>
      <c r="H287">
        <v>6</v>
      </c>
      <c r="I287" t="s">
        <v>266</v>
      </c>
      <c r="J287" t="s">
        <v>492</v>
      </c>
      <c r="K287" t="s">
        <v>503</v>
      </c>
      <c r="L287" t="s">
        <v>504</v>
      </c>
      <c r="M287" t="s">
        <v>505</v>
      </c>
      <c r="P287" s="1">
        <v>25950</v>
      </c>
      <c r="Q287" s="1">
        <v>7130</v>
      </c>
    </row>
    <row r="288" spans="1:17" x14ac:dyDescent="0.2">
      <c r="A288" s="19" t="s">
        <v>502</v>
      </c>
      <c r="B288" t="s">
        <v>452</v>
      </c>
      <c r="C288" t="s">
        <v>78</v>
      </c>
      <c r="D288" t="s">
        <v>79</v>
      </c>
      <c r="E288" s="1">
        <v>10339</v>
      </c>
      <c r="F288" s="19" t="s">
        <v>516</v>
      </c>
      <c r="G288">
        <v>10</v>
      </c>
      <c r="H288">
        <v>4</v>
      </c>
      <c r="I288" t="s">
        <v>81</v>
      </c>
      <c r="J288" t="s">
        <v>82</v>
      </c>
      <c r="K288" t="s">
        <v>503</v>
      </c>
      <c r="L288" t="s">
        <v>504</v>
      </c>
      <c r="M288" t="s">
        <v>505</v>
      </c>
      <c r="P288" s="1">
        <v>10339</v>
      </c>
      <c r="Q288" s="1">
        <v>2621</v>
      </c>
    </row>
    <row r="289" spans="1:17" x14ac:dyDescent="0.2">
      <c r="A289" s="19" t="s">
        <v>502</v>
      </c>
      <c r="B289" t="s">
        <v>452</v>
      </c>
      <c r="C289" t="s">
        <v>84</v>
      </c>
      <c r="D289" t="s">
        <v>85</v>
      </c>
      <c r="E289" s="1">
        <v>10339</v>
      </c>
      <c r="F289" s="19" t="s">
        <v>516</v>
      </c>
      <c r="G289">
        <v>10</v>
      </c>
      <c r="H289">
        <v>4</v>
      </c>
      <c r="I289" t="s">
        <v>81</v>
      </c>
      <c r="J289" t="s">
        <v>86</v>
      </c>
      <c r="K289" t="s">
        <v>503</v>
      </c>
      <c r="L289" t="s">
        <v>504</v>
      </c>
      <c r="M289" t="s">
        <v>505</v>
      </c>
      <c r="P289" s="1">
        <v>10339</v>
      </c>
      <c r="Q289" s="1">
        <v>2621</v>
      </c>
    </row>
    <row r="290" spans="1:17" x14ac:dyDescent="0.2">
      <c r="A290" s="19" t="s">
        <v>502</v>
      </c>
      <c r="B290" t="s">
        <v>452</v>
      </c>
      <c r="C290" t="s">
        <v>190</v>
      </c>
      <c r="D290" t="s">
        <v>191</v>
      </c>
      <c r="E290" s="1">
        <v>10339</v>
      </c>
      <c r="F290" s="19" t="s">
        <v>516</v>
      </c>
      <c r="G290">
        <v>10</v>
      </c>
      <c r="H290">
        <v>4</v>
      </c>
      <c r="I290" t="s">
        <v>294</v>
      </c>
      <c r="J290" t="s">
        <v>193</v>
      </c>
      <c r="K290" t="s">
        <v>503</v>
      </c>
      <c r="L290" t="s">
        <v>504</v>
      </c>
      <c r="M290" t="s">
        <v>505</v>
      </c>
      <c r="P290" s="1">
        <v>10339</v>
      </c>
      <c r="Q290" s="1">
        <v>2621</v>
      </c>
    </row>
    <row r="291" spans="1:17" x14ac:dyDescent="0.2">
      <c r="A291" s="19" t="s">
        <v>502</v>
      </c>
      <c r="B291" t="s">
        <v>452</v>
      </c>
      <c r="C291" t="s">
        <v>91</v>
      </c>
      <c r="D291" t="s">
        <v>92</v>
      </c>
      <c r="E291" s="1">
        <v>10339</v>
      </c>
      <c r="F291" s="19" t="s">
        <v>516</v>
      </c>
      <c r="G291">
        <v>10</v>
      </c>
      <c r="H291">
        <v>4</v>
      </c>
      <c r="I291" t="s">
        <v>81</v>
      </c>
      <c r="J291" t="s">
        <v>93</v>
      </c>
      <c r="K291" t="s">
        <v>503</v>
      </c>
      <c r="L291" t="s">
        <v>504</v>
      </c>
      <c r="M291" t="s">
        <v>505</v>
      </c>
      <c r="P291" s="1">
        <v>10339</v>
      </c>
      <c r="Q291" s="1">
        <v>2621</v>
      </c>
    </row>
    <row r="292" spans="1:17" x14ac:dyDescent="0.2">
      <c r="A292" s="19" t="s">
        <v>502</v>
      </c>
      <c r="B292" t="s">
        <v>440</v>
      </c>
      <c r="C292" t="s">
        <v>486</v>
      </c>
      <c r="D292" t="s">
        <v>487</v>
      </c>
      <c r="E292" s="1">
        <v>9574</v>
      </c>
      <c r="F292" s="19" t="s">
        <v>100</v>
      </c>
      <c r="G292">
        <v>10</v>
      </c>
      <c r="H292">
        <v>6</v>
      </c>
      <c r="I292" t="s">
        <v>192</v>
      </c>
      <c r="J292" t="s">
        <v>488</v>
      </c>
      <c r="K292" t="s">
        <v>503</v>
      </c>
      <c r="L292" t="s">
        <v>504</v>
      </c>
      <c r="M292" t="s">
        <v>517</v>
      </c>
      <c r="P292" s="1">
        <v>9574</v>
      </c>
      <c r="Q292" s="1">
        <v>2456</v>
      </c>
    </row>
    <row r="293" spans="1:17" x14ac:dyDescent="0.2">
      <c r="A293" s="19" t="s">
        <v>502</v>
      </c>
      <c r="B293" t="s">
        <v>440</v>
      </c>
      <c r="C293" t="s">
        <v>78</v>
      </c>
      <c r="D293" t="s">
        <v>79</v>
      </c>
      <c r="E293" s="1">
        <v>9574</v>
      </c>
      <c r="F293" s="19" t="s">
        <v>100</v>
      </c>
      <c r="G293">
        <v>10</v>
      </c>
      <c r="H293">
        <v>6</v>
      </c>
      <c r="I293" t="s">
        <v>81</v>
      </c>
      <c r="J293" t="s">
        <v>82</v>
      </c>
      <c r="K293" t="s">
        <v>503</v>
      </c>
      <c r="L293" t="s">
        <v>504</v>
      </c>
      <c r="M293" t="s">
        <v>505</v>
      </c>
      <c r="P293" s="1">
        <v>9574</v>
      </c>
      <c r="Q293" s="1">
        <v>2456</v>
      </c>
    </row>
    <row r="294" spans="1:17" x14ac:dyDescent="0.2">
      <c r="A294" s="19" t="s">
        <v>502</v>
      </c>
      <c r="B294" t="s">
        <v>440</v>
      </c>
      <c r="C294" t="s">
        <v>494</v>
      </c>
      <c r="D294" t="s">
        <v>495</v>
      </c>
      <c r="E294" s="1">
        <v>9574</v>
      </c>
      <c r="F294" s="19" t="s">
        <v>100</v>
      </c>
      <c r="G294">
        <v>10</v>
      </c>
      <c r="H294">
        <v>6</v>
      </c>
      <c r="I294" t="s">
        <v>266</v>
      </c>
      <c r="J294" t="s">
        <v>496</v>
      </c>
      <c r="K294" t="s">
        <v>503</v>
      </c>
      <c r="L294" t="s">
        <v>504</v>
      </c>
      <c r="M294" t="s">
        <v>505</v>
      </c>
      <c r="P294" s="1">
        <v>9574</v>
      </c>
      <c r="Q294" s="1">
        <v>2456</v>
      </c>
    </row>
    <row r="295" spans="1:17" x14ac:dyDescent="0.2">
      <c r="A295" s="19" t="s">
        <v>502</v>
      </c>
      <c r="B295" t="s">
        <v>440</v>
      </c>
      <c r="C295" t="s">
        <v>84</v>
      </c>
      <c r="D295" t="s">
        <v>85</v>
      </c>
      <c r="E295" s="1">
        <v>9574</v>
      </c>
      <c r="F295" s="19" t="s">
        <v>100</v>
      </c>
      <c r="G295">
        <v>10</v>
      </c>
      <c r="H295">
        <v>6</v>
      </c>
      <c r="I295" t="s">
        <v>81</v>
      </c>
      <c r="J295" t="s">
        <v>86</v>
      </c>
      <c r="K295" t="s">
        <v>503</v>
      </c>
      <c r="L295" t="s">
        <v>504</v>
      </c>
      <c r="M295" t="s">
        <v>505</v>
      </c>
      <c r="P295" s="1">
        <v>9574</v>
      </c>
      <c r="Q295" s="1">
        <v>2456</v>
      </c>
    </row>
    <row r="296" spans="1:17" x14ac:dyDescent="0.2">
      <c r="A296" s="19" t="s">
        <v>502</v>
      </c>
      <c r="B296" t="s">
        <v>440</v>
      </c>
      <c r="C296" t="s">
        <v>91</v>
      </c>
      <c r="D296" t="s">
        <v>92</v>
      </c>
      <c r="E296" s="1">
        <v>9574</v>
      </c>
      <c r="F296" s="19" t="s">
        <v>100</v>
      </c>
      <c r="G296">
        <v>10</v>
      </c>
      <c r="H296">
        <v>6</v>
      </c>
      <c r="I296" t="s">
        <v>81</v>
      </c>
      <c r="J296" t="s">
        <v>93</v>
      </c>
      <c r="K296" t="s">
        <v>503</v>
      </c>
      <c r="L296" t="s">
        <v>504</v>
      </c>
      <c r="M296" t="s">
        <v>505</v>
      </c>
      <c r="P296" s="1">
        <v>9574</v>
      </c>
      <c r="Q296" s="1">
        <v>2456</v>
      </c>
    </row>
    <row r="297" spans="1:17" x14ac:dyDescent="0.2">
      <c r="A297" s="19" t="s">
        <v>518</v>
      </c>
      <c r="B297" t="s">
        <v>97</v>
      </c>
      <c r="C297" t="s">
        <v>103</v>
      </c>
      <c r="D297" t="s">
        <v>104</v>
      </c>
      <c r="E297" s="1">
        <v>17328</v>
      </c>
      <c r="F297" s="19" t="s">
        <v>519</v>
      </c>
      <c r="G297">
        <v>15</v>
      </c>
      <c r="H297">
        <v>5</v>
      </c>
      <c r="I297" t="s">
        <v>59</v>
      </c>
      <c r="J297" t="s">
        <v>60</v>
      </c>
      <c r="K297" t="s">
        <v>520</v>
      </c>
      <c r="L297" t="s">
        <v>245</v>
      </c>
      <c r="M297" t="s">
        <v>521</v>
      </c>
      <c r="P297" s="1">
        <v>17328</v>
      </c>
      <c r="Q297" s="1">
        <v>0</v>
      </c>
    </row>
    <row r="298" spans="1:17" x14ac:dyDescent="0.2">
      <c r="A298" s="19" t="s">
        <v>518</v>
      </c>
      <c r="B298" t="s">
        <v>97</v>
      </c>
      <c r="C298" t="s">
        <v>65</v>
      </c>
      <c r="D298" t="s">
        <v>66</v>
      </c>
      <c r="E298" s="1">
        <v>17328</v>
      </c>
      <c r="F298" s="19" t="s">
        <v>519</v>
      </c>
      <c r="G298">
        <v>15</v>
      </c>
      <c r="H298">
        <v>5</v>
      </c>
      <c r="I298" t="s">
        <v>67</v>
      </c>
      <c r="J298" t="s">
        <v>60</v>
      </c>
      <c r="K298" t="s">
        <v>520</v>
      </c>
      <c r="L298" t="s">
        <v>245</v>
      </c>
      <c r="M298" t="s">
        <v>521</v>
      </c>
      <c r="P298" s="1">
        <v>17328</v>
      </c>
      <c r="Q298" s="1">
        <v>0</v>
      </c>
    </row>
    <row r="299" spans="1:17" x14ac:dyDescent="0.2">
      <c r="A299" s="19" t="s">
        <v>518</v>
      </c>
      <c r="B299" t="s">
        <v>97</v>
      </c>
      <c r="C299" t="s">
        <v>146</v>
      </c>
      <c r="D299" t="s">
        <v>147</v>
      </c>
      <c r="E299" s="1">
        <v>17328</v>
      </c>
      <c r="F299" s="19" t="s">
        <v>519</v>
      </c>
      <c r="G299">
        <v>15</v>
      </c>
      <c r="H299">
        <v>5</v>
      </c>
      <c r="I299" t="s">
        <v>47</v>
      </c>
      <c r="K299" t="s">
        <v>520</v>
      </c>
      <c r="L299" t="s">
        <v>245</v>
      </c>
      <c r="M299" t="s">
        <v>521</v>
      </c>
      <c r="P299" s="1">
        <v>17328</v>
      </c>
      <c r="Q299" s="1">
        <v>0</v>
      </c>
    </row>
    <row r="300" spans="1:17" x14ac:dyDescent="0.2">
      <c r="A300" s="19" t="s">
        <v>518</v>
      </c>
      <c r="B300" t="s">
        <v>97</v>
      </c>
      <c r="C300" t="s">
        <v>148</v>
      </c>
      <c r="D300" t="s">
        <v>149</v>
      </c>
      <c r="E300" s="1">
        <v>17328</v>
      </c>
      <c r="F300" s="19" t="s">
        <v>519</v>
      </c>
      <c r="G300">
        <v>15</v>
      </c>
      <c r="H300">
        <v>5</v>
      </c>
      <c r="I300" t="s">
        <v>47</v>
      </c>
      <c r="K300" t="s">
        <v>520</v>
      </c>
      <c r="L300" t="s">
        <v>245</v>
      </c>
      <c r="M300" t="s">
        <v>521</v>
      </c>
      <c r="P300" s="1">
        <v>17328</v>
      </c>
      <c r="Q300" s="1">
        <v>0</v>
      </c>
    </row>
    <row r="301" spans="1:17" x14ac:dyDescent="0.2">
      <c r="A301" s="19" t="s">
        <v>518</v>
      </c>
      <c r="B301" t="s">
        <v>97</v>
      </c>
      <c r="C301" t="s">
        <v>522</v>
      </c>
      <c r="D301" t="s">
        <v>523</v>
      </c>
      <c r="E301" s="1">
        <v>17328</v>
      </c>
      <c r="F301" s="19" t="s">
        <v>519</v>
      </c>
      <c r="G301">
        <v>15</v>
      </c>
      <c r="H301">
        <v>5</v>
      </c>
      <c r="I301" t="s">
        <v>47</v>
      </c>
      <c r="K301" t="s">
        <v>520</v>
      </c>
      <c r="L301" t="s">
        <v>245</v>
      </c>
      <c r="M301" t="s">
        <v>521</v>
      </c>
      <c r="P301" s="1">
        <v>17328</v>
      </c>
      <c r="Q301" s="1">
        <v>0</v>
      </c>
    </row>
    <row r="302" spans="1:17" x14ac:dyDescent="0.2">
      <c r="A302" s="19" t="s">
        <v>518</v>
      </c>
      <c r="B302" t="s">
        <v>97</v>
      </c>
      <c r="C302" t="s">
        <v>524</v>
      </c>
      <c r="D302" t="s">
        <v>525</v>
      </c>
      <c r="E302" s="1">
        <v>17328</v>
      </c>
      <c r="F302" s="19" t="s">
        <v>519</v>
      </c>
      <c r="G302">
        <v>15</v>
      </c>
      <c r="H302">
        <v>5</v>
      </c>
      <c r="I302" t="s">
        <v>81</v>
      </c>
      <c r="J302" t="s">
        <v>526</v>
      </c>
      <c r="K302" t="s">
        <v>520</v>
      </c>
      <c r="L302" t="s">
        <v>245</v>
      </c>
      <c r="M302" t="s">
        <v>521</v>
      </c>
      <c r="P302" s="1">
        <v>17328</v>
      </c>
      <c r="Q302" s="1">
        <v>0</v>
      </c>
    </row>
    <row r="303" spans="1:17" x14ac:dyDescent="0.2">
      <c r="A303" s="19" t="s">
        <v>518</v>
      </c>
      <c r="B303" t="s">
        <v>97</v>
      </c>
      <c r="C303" t="s">
        <v>160</v>
      </c>
      <c r="D303" t="s">
        <v>161</v>
      </c>
      <c r="E303" s="1">
        <v>17328</v>
      </c>
      <c r="F303" s="19" t="s">
        <v>519</v>
      </c>
      <c r="G303">
        <v>15</v>
      </c>
      <c r="H303">
        <v>5</v>
      </c>
      <c r="I303" t="s">
        <v>110</v>
      </c>
      <c r="J303" t="s">
        <v>111</v>
      </c>
      <c r="K303" t="s">
        <v>520</v>
      </c>
      <c r="L303" t="s">
        <v>245</v>
      </c>
      <c r="M303" t="s">
        <v>521</v>
      </c>
      <c r="P303" s="1">
        <v>17328</v>
      </c>
      <c r="Q303" s="1">
        <v>0</v>
      </c>
    </row>
    <row r="304" spans="1:17" x14ac:dyDescent="0.2">
      <c r="A304" s="19" t="s">
        <v>518</v>
      </c>
      <c r="B304" t="s">
        <v>97</v>
      </c>
      <c r="C304" t="s">
        <v>108</v>
      </c>
      <c r="D304" t="s">
        <v>109</v>
      </c>
      <c r="E304" s="1">
        <v>17328</v>
      </c>
      <c r="F304" s="19" t="s">
        <v>519</v>
      </c>
      <c r="G304">
        <v>15</v>
      </c>
      <c r="H304">
        <v>5</v>
      </c>
      <c r="I304" t="s">
        <v>110</v>
      </c>
      <c r="J304" t="s">
        <v>111</v>
      </c>
      <c r="K304" t="s">
        <v>520</v>
      </c>
      <c r="L304" t="s">
        <v>245</v>
      </c>
      <c r="M304" t="s">
        <v>521</v>
      </c>
      <c r="P304" s="1">
        <v>17328</v>
      </c>
      <c r="Q304" s="1">
        <v>0</v>
      </c>
    </row>
    <row r="305" spans="1:18" x14ac:dyDescent="0.2">
      <c r="A305" s="19" t="s">
        <v>518</v>
      </c>
      <c r="B305" t="s">
        <v>97</v>
      </c>
      <c r="C305" t="s">
        <v>68</v>
      </c>
      <c r="D305" t="s">
        <v>69</v>
      </c>
      <c r="E305" s="1">
        <v>17328</v>
      </c>
      <c r="F305" s="19" t="s">
        <v>519</v>
      </c>
      <c r="G305">
        <v>15</v>
      </c>
      <c r="H305">
        <v>5</v>
      </c>
      <c r="I305" t="s">
        <v>59</v>
      </c>
      <c r="J305" t="s">
        <v>60</v>
      </c>
      <c r="K305" t="s">
        <v>520</v>
      </c>
      <c r="L305" t="s">
        <v>245</v>
      </c>
      <c r="M305" t="s">
        <v>521</v>
      </c>
      <c r="P305" s="1">
        <v>17328</v>
      </c>
      <c r="Q305" s="1">
        <v>0</v>
      </c>
    </row>
    <row r="306" spans="1:18" x14ac:dyDescent="0.2">
      <c r="A306" s="19" t="s">
        <v>518</v>
      </c>
      <c r="B306" t="s">
        <v>97</v>
      </c>
      <c r="C306" t="s">
        <v>73</v>
      </c>
      <c r="D306" t="s">
        <v>74</v>
      </c>
      <c r="E306" s="1">
        <v>17328</v>
      </c>
      <c r="F306" s="19" t="s">
        <v>519</v>
      </c>
      <c r="G306">
        <v>15</v>
      </c>
      <c r="H306">
        <v>5</v>
      </c>
      <c r="I306" t="s">
        <v>59</v>
      </c>
      <c r="J306" t="s">
        <v>75</v>
      </c>
      <c r="K306" t="s">
        <v>527</v>
      </c>
      <c r="L306" t="s">
        <v>245</v>
      </c>
      <c r="M306" t="s">
        <v>521</v>
      </c>
      <c r="P306" s="1">
        <v>17328</v>
      </c>
      <c r="Q306" s="1">
        <v>0</v>
      </c>
    </row>
    <row r="307" spans="1:18" x14ac:dyDescent="0.2">
      <c r="A307" s="19" t="s">
        <v>528</v>
      </c>
      <c r="B307" t="s">
        <v>173</v>
      </c>
      <c r="C307" t="s">
        <v>113</v>
      </c>
      <c r="D307" t="s">
        <v>114</v>
      </c>
      <c r="E307" s="1">
        <v>40910</v>
      </c>
      <c r="F307" s="19" t="s">
        <v>529</v>
      </c>
      <c r="G307">
        <v>50</v>
      </c>
      <c r="H307">
        <v>1</v>
      </c>
      <c r="I307" t="s">
        <v>47</v>
      </c>
      <c r="N307" t="s">
        <v>83</v>
      </c>
      <c r="O307" t="s">
        <v>530</v>
      </c>
      <c r="P307" s="1">
        <v>40910</v>
      </c>
      <c r="Q307" s="1">
        <v>51084</v>
      </c>
      <c r="R307" t="s">
        <v>531</v>
      </c>
    </row>
    <row r="308" spans="1:18" x14ac:dyDescent="0.2">
      <c r="A308" s="19" t="s">
        <v>528</v>
      </c>
      <c r="B308" t="s">
        <v>173</v>
      </c>
      <c r="C308" t="s">
        <v>120</v>
      </c>
      <c r="D308" t="s">
        <v>121</v>
      </c>
      <c r="E308" s="1">
        <v>40910</v>
      </c>
      <c r="F308" s="19" t="s">
        <v>455</v>
      </c>
      <c r="G308">
        <v>20</v>
      </c>
      <c r="H308">
        <v>3</v>
      </c>
      <c r="I308" t="s">
        <v>122</v>
      </c>
      <c r="N308" t="s">
        <v>83</v>
      </c>
      <c r="P308" s="1">
        <v>40910</v>
      </c>
      <c r="Q308" s="1">
        <v>51084</v>
      </c>
      <c r="R308" t="s">
        <v>531</v>
      </c>
    </row>
    <row r="309" spans="1:18" x14ac:dyDescent="0.2">
      <c r="A309" s="19" t="s">
        <v>528</v>
      </c>
      <c r="B309" t="s">
        <v>173</v>
      </c>
      <c r="C309" t="s">
        <v>123</v>
      </c>
      <c r="D309" t="s">
        <v>124</v>
      </c>
      <c r="E309" s="1">
        <v>40910</v>
      </c>
      <c r="F309" s="19" t="s">
        <v>455</v>
      </c>
      <c r="G309">
        <v>20</v>
      </c>
      <c r="H309">
        <v>3</v>
      </c>
      <c r="I309" t="s">
        <v>214</v>
      </c>
      <c r="N309" t="s">
        <v>83</v>
      </c>
      <c r="P309" s="1">
        <v>40910</v>
      </c>
      <c r="Q309" s="1">
        <v>51084</v>
      </c>
      <c r="R309" t="s">
        <v>531</v>
      </c>
    </row>
    <row r="310" spans="1:18" x14ac:dyDescent="0.2">
      <c r="A310" s="19" t="s">
        <v>528</v>
      </c>
      <c r="B310" t="s">
        <v>173</v>
      </c>
      <c r="C310" t="s">
        <v>126</v>
      </c>
      <c r="D310" t="s">
        <v>127</v>
      </c>
      <c r="E310" s="1">
        <v>40910</v>
      </c>
      <c r="F310" s="19" t="s">
        <v>529</v>
      </c>
      <c r="G310">
        <v>50</v>
      </c>
      <c r="H310">
        <v>1</v>
      </c>
      <c r="I310" t="s">
        <v>47</v>
      </c>
      <c r="N310" t="s">
        <v>83</v>
      </c>
      <c r="P310" s="1">
        <v>40910</v>
      </c>
      <c r="Q310" s="1">
        <v>51084</v>
      </c>
      <c r="R310" t="s">
        <v>531</v>
      </c>
    </row>
    <row r="311" spans="1:18" x14ac:dyDescent="0.2">
      <c r="A311" s="19" t="s">
        <v>528</v>
      </c>
      <c r="B311" t="s">
        <v>173</v>
      </c>
      <c r="C311" t="s">
        <v>532</v>
      </c>
      <c r="D311" t="s">
        <v>533</v>
      </c>
      <c r="E311" s="1">
        <v>40910</v>
      </c>
      <c r="F311" s="19" t="s">
        <v>176</v>
      </c>
      <c r="G311">
        <v>20</v>
      </c>
      <c r="H311">
        <v>10</v>
      </c>
      <c r="I311" t="s">
        <v>266</v>
      </c>
      <c r="J311" t="s">
        <v>534</v>
      </c>
      <c r="N311" t="s">
        <v>83</v>
      </c>
      <c r="P311" s="1">
        <v>40910</v>
      </c>
      <c r="Q311" s="1">
        <v>51084</v>
      </c>
      <c r="R311" t="s">
        <v>531</v>
      </c>
    </row>
    <row r="312" spans="1:18" x14ac:dyDescent="0.2">
      <c r="A312" s="19" t="s">
        <v>528</v>
      </c>
      <c r="B312" t="s">
        <v>173</v>
      </c>
      <c r="C312" t="s">
        <v>535</v>
      </c>
      <c r="D312" t="s">
        <v>536</v>
      </c>
      <c r="E312" s="1">
        <v>40910</v>
      </c>
      <c r="F312" s="19" t="s">
        <v>176</v>
      </c>
      <c r="G312">
        <v>20</v>
      </c>
      <c r="H312">
        <v>10</v>
      </c>
      <c r="I312" t="s">
        <v>192</v>
      </c>
      <c r="J312" t="s">
        <v>537</v>
      </c>
      <c r="N312" t="s">
        <v>83</v>
      </c>
      <c r="P312" s="1">
        <v>40910</v>
      </c>
      <c r="Q312" s="1">
        <v>51084</v>
      </c>
      <c r="R312" t="s">
        <v>531</v>
      </c>
    </row>
    <row r="313" spans="1:18" x14ac:dyDescent="0.2">
      <c r="A313" s="19" t="s">
        <v>528</v>
      </c>
      <c r="B313" t="s">
        <v>173</v>
      </c>
      <c r="C313" t="s">
        <v>143</v>
      </c>
      <c r="D313" t="s">
        <v>144</v>
      </c>
      <c r="E313" s="1">
        <v>40910</v>
      </c>
      <c r="F313" s="19" t="s">
        <v>529</v>
      </c>
      <c r="G313">
        <v>50</v>
      </c>
      <c r="H313">
        <v>1</v>
      </c>
      <c r="I313" t="s">
        <v>47</v>
      </c>
      <c r="N313" t="s">
        <v>83</v>
      </c>
      <c r="P313" s="1">
        <v>40910</v>
      </c>
      <c r="Q313" s="1">
        <v>51084</v>
      </c>
      <c r="R313" t="s">
        <v>531</v>
      </c>
    </row>
    <row r="314" spans="1:18" x14ac:dyDescent="0.2">
      <c r="A314" s="19" t="s">
        <v>528</v>
      </c>
      <c r="B314" t="s">
        <v>173</v>
      </c>
      <c r="C314" t="s">
        <v>65</v>
      </c>
      <c r="D314" t="s">
        <v>66</v>
      </c>
      <c r="E314" s="1">
        <v>40910</v>
      </c>
      <c r="F314" s="19" t="s">
        <v>472</v>
      </c>
      <c r="G314">
        <v>20</v>
      </c>
      <c r="H314">
        <v>8</v>
      </c>
      <c r="I314" t="s">
        <v>67</v>
      </c>
      <c r="J314" t="s">
        <v>60</v>
      </c>
      <c r="N314" t="s">
        <v>83</v>
      </c>
      <c r="O314" t="s">
        <v>538</v>
      </c>
      <c r="P314" s="1">
        <v>40910</v>
      </c>
      <c r="Q314" s="1">
        <v>51084</v>
      </c>
      <c r="R314" t="s">
        <v>531</v>
      </c>
    </row>
    <row r="315" spans="1:18" x14ac:dyDescent="0.2">
      <c r="A315" s="19" t="s">
        <v>528</v>
      </c>
      <c r="B315" t="s">
        <v>173</v>
      </c>
      <c r="C315" t="s">
        <v>146</v>
      </c>
      <c r="D315" t="s">
        <v>147</v>
      </c>
      <c r="E315" s="1">
        <v>40910</v>
      </c>
      <c r="F315" s="19" t="s">
        <v>529</v>
      </c>
      <c r="G315">
        <v>50</v>
      </c>
      <c r="H315">
        <v>1</v>
      </c>
      <c r="I315" t="s">
        <v>47</v>
      </c>
      <c r="N315" t="s">
        <v>83</v>
      </c>
      <c r="O315" t="s">
        <v>530</v>
      </c>
      <c r="P315" s="1">
        <v>40910</v>
      </c>
      <c r="Q315" s="1">
        <v>51084</v>
      </c>
      <c r="R315" t="s">
        <v>531</v>
      </c>
    </row>
    <row r="316" spans="1:18" x14ac:dyDescent="0.2">
      <c r="A316" s="19" t="s">
        <v>528</v>
      </c>
      <c r="B316" t="s">
        <v>173</v>
      </c>
      <c r="C316" t="s">
        <v>148</v>
      </c>
      <c r="D316" t="s">
        <v>149</v>
      </c>
      <c r="E316" s="1">
        <v>40910</v>
      </c>
      <c r="F316" s="19" t="s">
        <v>182</v>
      </c>
      <c r="G316">
        <v>20</v>
      </c>
      <c r="H316">
        <v>1</v>
      </c>
      <c r="I316" t="s">
        <v>47</v>
      </c>
      <c r="N316" t="s">
        <v>83</v>
      </c>
      <c r="O316" t="s">
        <v>530</v>
      </c>
      <c r="P316" s="1">
        <v>40910</v>
      </c>
      <c r="Q316" s="1">
        <v>51084</v>
      </c>
      <c r="R316" t="s">
        <v>531</v>
      </c>
    </row>
    <row r="317" spans="1:18" x14ac:dyDescent="0.2">
      <c r="A317" s="19" t="s">
        <v>528</v>
      </c>
      <c r="B317" t="s">
        <v>173</v>
      </c>
      <c r="C317" t="s">
        <v>539</v>
      </c>
      <c r="D317" t="s">
        <v>540</v>
      </c>
      <c r="E317" s="1">
        <v>40910</v>
      </c>
      <c r="F317" s="19" t="s">
        <v>529</v>
      </c>
      <c r="G317">
        <v>50</v>
      </c>
      <c r="H317">
        <v>1</v>
      </c>
      <c r="I317" t="s">
        <v>22</v>
      </c>
      <c r="P317" s="1">
        <v>40910</v>
      </c>
      <c r="Q317" s="1">
        <v>51084</v>
      </c>
      <c r="R317" t="s">
        <v>531</v>
      </c>
    </row>
    <row r="318" spans="1:18" x14ac:dyDescent="0.2">
      <c r="A318" s="19" t="s">
        <v>528</v>
      </c>
      <c r="B318" t="s">
        <v>173</v>
      </c>
      <c r="C318" t="s">
        <v>160</v>
      </c>
      <c r="D318" t="s">
        <v>161</v>
      </c>
      <c r="E318" s="1">
        <v>40910</v>
      </c>
      <c r="F318" s="19" t="s">
        <v>472</v>
      </c>
      <c r="G318">
        <v>20</v>
      </c>
      <c r="H318">
        <v>8</v>
      </c>
      <c r="I318" t="s">
        <v>110</v>
      </c>
      <c r="J318" t="s">
        <v>111</v>
      </c>
      <c r="N318" t="s">
        <v>83</v>
      </c>
      <c r="O318" t="s">
        <v>530</v>
      </c>
      <c r="P318" s="1">
        <v>40910</v>
      </c>
      <c r="Q318" s="1">
        <v>51084</v>
      </c>
      <c r="R318" t="s">
        <v>531</v>
      </c>
    </row>
    <row r="319" spans="1:18" x14ac:dyDescent="0.2">
      <c r="A319" s="19" t="s">
        <v>528</v>
      </c>
      <c r="B319" t="s">
        <v>173</v>
      </c>
      <c r="C319" t="s">
        <v>108</v>
      </c>
      <c r="D319" t="s">
        <v>109</v>
      </c>
      <c r="E319" s="1">
        <v>40910</v>
      </c>
      <c r="F319" s="19" t="s">
        <v>472</v>
      </c>
      <c r="G319">
        <v>20</v>
      </c>
      <c r="H319">
        <v>8</v>
      </c>
      <c r="I319" t="s">
        <v>110</v>
      </c>
      <c r="J319" t="s">
        <v>111</v>
      </c>
      <c r="N319" t="s">
        <v>83</v>
      </c>
      <c r="O319" t="s">
        <v>530</v>
      </c>
      <c r="P319" s="1">
        <v>40910</v>
      </c>
      <c r="Q319" s="1">
        <v>51084</v>
      </c>
      <c r="R319" t="s">
        <v>531</v>
      </c>
    </row>
    <row r="320" spans="1:18" x14ac:dyDescent="0.2">
      <c r="A320" s="19" t="s">
        <v>528</v>
      </c>
      <c r="B320" t="s">
        <v>173</v>
      </c>
      <c r="C320" t="s">
        <v>164</v>
      </c>
      <c r="D320" t="s">
        <v>165</v>
      </c>
      <c r="E320" s="1">
        <v>40910</v>
      </c>
      <c r="F320" s="19" t="s">
        <v>529</v>
      </c>
      <c r="G320">
        <v>50</v>
      </c>
      <c r="H320">
        <v>1</v>
      </c>
      <c r="I320" t="s">
        <v>47</v>
      </c>
      <c r="N320" t="s">
        <v>83</v>
      </c>
      <c r="O320" t="s">
        <v>530</v>
      </c>
      <c r="P320" s="1">
        <v>40910</v>
      </c>
      <c r="Q320" s="1">
        <v>51084</v>
      </c>
      <c r="R320" t="s">
        <v>531</v>
      </c>
    </row>
    <row r="321" spans="1:17" x14ac:dyDescent="0.2">
      <c r="A321" s="19" t="s">
        <v>541</v>
      </c>
      <c r="B321" t="s">
        <v>18</v>
      </c>
      <c r="C321" t="s">
        <v>24</v>
      </c>
      <c r="D321" t="s">
        <v>25</v>
      </c>
      <c r="E321" s="1">
        <v>6725</v>
      </c>
      <c r="F321" s="19" t="s">
        <v>542</v>
      </c>
      <c r="G321">
        <v>30</v>
      </c>
      <c r="H321">
        <v>1</v>
      </c>
      <c r="I321" t="s">
        <v>26</v>
      </c>
      <c r="K321" t="s">
        <v>543</v>
      </c>
      <c r="M321" t="s">
        <v>544</v>
      </c>
      <c r="P321" s="1">
        <v>6725</v>
      </c>
      <c r="Q321" s="1">
        <v>3432</v>
      </c>
    </row>
    <row r="322" spans="1:17" x14ac:dyDescent="0.2">
      <c r="A322" s="19" t="s">
        <v>541</v>
      </c>
      <c r="B322" t="s">
        <v>18</v>
      </c>
      <c r="C322" t="s">
        <v>28</v>
      </c>
      <c r="D322" t="s">
        <v>29</v>
      </c>
      <c r="E322" s="1">
        <v>6725</v>
      </c>
      <c r="F322" s="19" t="s">
        <v>542</v>
      </c>
      <c r="G322">
        <v>30</v>
      </c>
      <c r="H322">
        <v>1</v>
      </c>
      <c r="I322" t="s">
        <v>26</v>
      </c>
      <c r="K322" t="s">
        <v>543</v>
      </c>
      <c r="P322" s="1">
        <v>6725</v>
      </c>
      <c r="Q322" s="1">
        <v>3432</v>
      </c>
    </row>
    <row r="323" spans="1:17" x14ac:dyDescent="0.2">
      <c r="A323" s="19" t="s">
        <v>541</v>
      </c>
      <c r="B323" t="s">
        <v>18</v>
      </c>
      <c r="C323" t="s">
        <v>545</v>
      </c>
      <c r="D323" t="s">
        <v>546</v>
      </c>
      <c r="E323" s="1">
        <v>6725</v>
      </c>
      <c r="F323" s="19" t="s">
        <v>542</v>
      </c>
      <c r="G323">
        <v>30</v>
      </c>
      <c r="H323">
        <v>1</v>
      </c>
      <c r="I323" t="s">
        <v>26</v>
      </c>
      <c r="K323" t="s">
        <v>543</v>
      </c>
      <c r="P323" s="1">
        <v>6725</v>
      </c>
      <c r="Q323" s="1">
        <v>3432</v>
      </c>
    </row>
    <row r="324" spans="1:17" x14ac:dyDescent="0.2">
      <c r="A324" s="19" t="s">
        <v>541</v>
      </c>
      <c r="B324" t="s">
        <v>18</v>
      </c>
      <c r="C324" t="s">
        <v>547</v>
      </c>
      <c r="D324" t="s">
        <v>548</v>
      </c>
      <c r="E324" s="1">
        <v>6725</v>
      </c>
      <c r="F324" s="19" t="s">
        <v>542</v>
      </c>
      <c r="G324">
        <v>30</v>
      </c>
      <c r="H324">
        <v>1</v>
      </c>
      <c r="I324" t="s">
        <v>26</v>
      </c>
      <c r="K324" t="s">
        <v>543</v>
      </c>
      <c r="P324" s="1">
        <v>6725</v>
      </c>
      <c r="Q324" s="1">
        <v>3432</v>
      </c>
    </row>
    <row r="325" spans="1:17" x14ac:dyDescent="0.2">
      <c r="A325" s="19" t="s">
        <v>541</v>
      </c>
      <c r="B325" t="s">
        <v>18</v>
      </c>
      <c r="C325" t="s">
        <v>549</v>
      </c>
      <c r="D325" t="s">
        <v>550</v>
      </c>
      <c r="E325" s="1">
        <v>6725</v>
      </c>
      <c r="F325" s="19" t="s">
        <v>542</v>
      </c>
      <c r="G325">
        <v>30</v>
      </c>
      <c r="H325">
        <v>1</v>
      </c>
      <c r="I325" t="s">
        <v>26</v>
      </c>
      <c r="K325" t="s">
        <v>543</v>
      </c>
      <c r="P325" s="1">
        <v>6725</v>
      </c>
      <c r="Q325" s="1">
        <v>3432</v>
      </c>
    </row>
    <row r="326" spans="1:17" x14ac:dyDescent="0.2">
      <c r="A326" s="19" t="s">
        <v>541</v>
      </c>
      <c r="B326" t="s">
        <v>18</v>
      </c>
      <c r="C326" t="s">
        <v>31</v>
      </c>
      <c r="D326" t="s">
        <v>32</v>
      </c>
      <c r="E326" s="1">
        <v>6725</v>
      </c>
      <c r="F326" s="19" t="s">
        <v>542</v>
      </c>
      <c r="G326">
        <v>30</v>
      </c>
      <c r="H326">
        <v>1</v>
      </c>
      <c r="I326" t="s">
        <v>33</v>
      </c>
      <c r="K326" t="s">
        <v>543</v>
      </c>
      <c r="P326" s="1">
        <v>6725</v>
      </c>
      <c r="Q326" s="1">
        <v>3432</v>
      </c>
    </row>
    <row r="327" spans="1:17" x14ac:dyDescent="0.2">
      <c r="A327" s="19" t="s">
        <v>541</v>
      </c>
      <c r="B327" t="s">
        <v>18</v>
      </c>
      <c r="C327" t="s">
        <v>551</v>
      </c>
      <c r="D327" t="s">
        <v>552</v>
      </c>
      <c r="E327" s="1">
        <v>6725</v>
      </c>
      <c r="F327" s="19" t="s">
        <v>542</v>
      </c>
      <c r="G327">
        <v>30</v>
      </c>
      <c r="H327">
        <v>1</v>
      </c>
      <c r="I327" t="s">
        <v>26</v>
      </c>
      <c r="K327" t="s">
        <v>543</v>
      </c>
      <c r="P327" s="1">
        <v>6725</v>
      </c>
      <c r="Q327" s="1">
        <v>3432</v>
      </c>
    </row>
    <row r="328" spans="1:17" x14ac:dyDescent="0.2">
      <c r="A328" s="19" t="s">
        <v>541</v>
      </c>
      <c r="B328" t="s">
        <v>18</v>
      </c>
      <c r="C328" t="s">
        <v>553</v>
      </c>
      <c r="D328" t="s">
        <v>554</v>
      </c>
      <c r="E328" s="1">
        <v>6725</v>
      </c>
      <c r="F328" s="19" t="s">
        <v>542</v>
      </c>
      <c r="G328">
        <v>30</v>
      </c>
      <c r="H328">
        <v>1</v>
      </c>
      <c r="I328" t="s">
        <v>26</v>
      </c>
      <c r="K328" t="s">
        <v>543</v>
      </c>
      <c r="P328" s="1">
        <v>6725</v>
      </c>
      <c r="Q328" s="1">
        <v>3432</v>
      </c>
    </row>
    <row r="329" spans="1:17" x14ac:dyDescent="0.2">
      <c r="A329" s="19" t="s">
        <v>541</v>
      </c>
      <c r="B329" t="s">
        <v>18</v>
      </c>
      <c r="C329" t="s">
        <v>555</v>
      </c>
      <c r="D329" t="s">
        <v>556</v>
      </c>
      <c r="E329" s="1">
        <v>6725</v>
      </c>
      <c r="F329" s="19" t="s">
        <v>542</v>
      </c>
      <c r="G329">
        <v>30</v>
      </c>
      <c r="H329">
        <v>1</v>
      </c>
      <c r="I329" t="s">
        <v>33</v>
      </c>
      <c r="K329" t="s">
        <v>543</v>
      </c>
      <c r="P329" s="1">
        <v>6725</v>
      </c>
      <c r="Q329" s="1">
        <v>3432</v>
      </c>
    </row>
    <row r="330" spans="1:17" x14ac:dyDescent="0.2">
      <c r="A330" s="19" t="s">
        <v>541</v>
      </c>
      <c r="B330" t="s">
        <v>18</v>
      </c>
      <c r="C330" t="s">
        <v>557</v>
      </c>
      <c r="D330" t="s">
        <v>558</v>
      </c>
      <c r="E330" s="1">
        <v>6725</v>
      </c>
      <c r="F330" s="19" t="s">
        <v>542</v>
      </c>
      <c r="G330">
        <v>30</v>
      </c>
      <c r="H330">
        <v>1</v>
      </c>
      <c r="I330" t="s">
        <v>26</v>
      </c>
      <c r="K330" t="s">
        <v>543</v>
      </c>
      <c r="P330" s="1">
        <v>6725</v>
      </c>
      <c r="Q330" s="1">
        <v>3432</v>
      </c>
    </row>
    <row r="331" spans="1:17" x14ac:dyDescent="0.2">
      <c r="A331" s="19" t="s">
        <v>541</v>
      </c>
      <c r="B331" t="s">
        <v>55</v>
      </c>
      <c r="C331" t="s">
        <v>128</v>
      </c>
      <c r="D331" t="s">
        <v>129</v>
      </c>
      <c r="E331" s="1">
        <v>20181</v>
      </c>
      <c r="F331" s="19" t="s">
        <v>248</v>
      </c>
      <c r="G331">
        <v>6</v>
      </c>
      <c r="H331">
        <v>12</v>
      </c>
      <c r="I331" t="s">
        <v>47</v>
      </c>
      <c r="K331" t="s">
        <v>559</v>
      </c>
      <c r="L331" t="s">
        <v>245</v>
      </c>
      <c r="M331" t="s">
        <v>544</v>
      </c>
      <c r="N331" t="s">
        <v>83</v>
      </c>
      <c r="O331" t="s">
        <v>560</v>
      </c>
      <c r="P331" s="1">
        <v>20181</v>
      </c>
      <c r="Q331" s="1">
        <v>6028</v>
      </c>
    </row>
    <row r="332" spans="1:17" x14ac:dyDescent="0.2">
      <c r="A332" s="19" t="s">
        <v>541</v>
      </c>
      <c r="B332" t="s">
        <v>55</v>
      </c>
      <c r="C332" t="s">
        <v>130</v>
      </c>
      <c r="D332" t="s">
        <v>131</v>
      </c>
      <c r="E332" s="1">
        <v>20181</v>
      </c>
      <c r="F332" s="19" t="s">
        <v>248</v>
      </c>
      <c r="G332">
        <v>6</v>
      </c>
      <c r="H332">
        <v>12</v>
      </c>
      <c r="I332" t="s">
        <v>47</v>
      </c>
      <c r="K332" t="s">
        <v>559</v>
      </c>
      <c r="N332" t="s">
        <v>83</v>
      </c>
      <c r="O332" t="s">
        <v>561</v>
      </c>
      <c r="P332" s="1">
        <v>20181</v>
      </c>
      <c r="Q332" s="1">
        <v>6028</v>
      </c>
    </row>
    <row r="333" spans="1:17" x14ac:dyDescent="0.2">
      <c r="A333" s="19" t="s">
        <v>541</v>
      </c>
      <c r="B333" t="s">
        <v>55</v>
      </c>
      <c r="C333" t="s">
        <v>56</v>
      </c>
      <c r="D333" t="s">
        <v>57</v>
      </c>
      <c r="E333" s="1">
        <v>20181</v>
      </c>
      <c r="F333" s="19" t="s">
        <v>248</v>
      </c>
      <c r="G333">
        <v>10</v>
      </c>
      <c r="H333">
        <v>12</v>
      </c>
      <c r="I333" t="s">
        <v>59</v>
      </c>
      <c r="J333" t="s">
        <v>60</v>
      </c>
      <c r="K333" t="s">
        <v>559</v>
      </c>
      <c r="N333" t="s">
        <v>83</v>
      </c>
      <c r="O333" t="s">
        <v>561</v>
      </c>
      <c r="P333" s="1">
        <v>20181</v>
      </c>
      <c r="Q333" s="1">
        <v>6028</v>
      </c>
    </row>
    <row r="334" spans="1:17" x14ac:dyDescent="0.2">
      <c r="A334" s="19" t="s">
        <v>541</v>
      </c>
      <c r="B334" t="s">
        <v>55</v>
      </c>
      <c r="C334" t="s">
        <v>63</v>
      </c>
      <c r="D334" t="s">
        <v>64</v>
      </c>
      <c r="E334" s="1">
        <v>20181</v>
      </c>
      <c r="F334" s="19" t="s">
        <v>248</v>
      </c>
      <c r="G334">
        <v>10</v>
      </c>
      <c r="H334">
        <v>12</v>
      </c>
      <c r="I334" t="s">
        <v>59</v>
      </c>
      <c r="J334" t="s">
        <v>60</v>
      </c>
      <c r="K334" t="s">
        <v>559</v>
      </c>
      <c r="N334" t="s">
        <v>83</v>
      </c>
      <c r="O334" t="s">
        <v>561</v>
      </c>
      <c r="P334" s="1">
        <v>20181</v>
      </c>
      <c r="Q334" s="1">
        <v>6028</v>
      </c>
    </row>
    <row r="335" spans="1:17" x14ac:dyDescent="0.2">
      <c r="A335" s="19" t="s">
        <v>541</v>
      </c>
      <c r="B335" t="s">
        <v>55</v>
      </c>
      <c r="C335" t="s">
        <v>138</v>
      </c>
      <c r="D335" t="s">
        <v>139</v>
      </c>
      <c r="E335" s="1">
        <v>20181</v>
      </c>
      <c r="F335" s="19" t="s">
        <v>248</v>
      </c>
      <c r="G335">
        <v>10</v>
      </c>
      <c r="H335">
        <v>12</v>
      </c>
      <c r="I335" t="s">
        <v>59</v>
      </c>
      <c r="J335" t="s">
        <v>140</v>
      </c>
      <c r="K335" t="s">
        <v>559</v>
      </c>
      <c r="N335" t="s">
        <v>83</v>
      </c>
      <c r="O335" t="s">
        <v>561</v>
      </c>
      <c r="P335" s="1">
        <v>20181</v>
      </c>
      <c r="Q335" s="1">
        <v>6028</v>
      </c>
    </row>
    <row r="336" spans="1:17" x14ac:dyDescent="0.2">
      <c r="A336" s="19" t="s">
        <v>541</v>
      </c>
      <c r="B336" t="s">
        <v>55</v>
      </c>
      <c r="C336" t="s">
        <v>141</v>
      </c>
      <c r="D336" t="s">
        <v>142</v>
      </c>
      <c r="E336" s="1">
        <v>20181</v>
      </c>
      <c r="F336" s="19" t="s">
        <v>248</v>
      </c>
      <c r="G336">
        <v>10</v>
      </c>
      <c r="H336">
        <v>12</v>
      </c>
      <c r="I336" t="s">
        <v>59</v>
      </c>
      <c r="J336" t="s">
        <v>140</v>
      </c>
      <c r="K336" t="s">
        <v>559</v>
      </c>
      <c r="N336" t="s">
        <v>83</v>
      </c>
      <c r="O336" t="s">
        <v>561</v>
      </c>
      <c r="P336" s="1">
        <v>20181</v>
      </c>
      <c r="Q336" s="1">
        <v>6028</v>
      </c>
    </row>
    <row r="337" spans="1:17" x14ac:dyDescent="0.2">
      <c r="A337" s="19" t="s">
        <v>541</v>
      </c>
      <c r="B337" t="s">
        <v>55</v>
      </c>
      <c r="C337" t="s">
        <v>150</v>
      </c>
      <c r="D337" t="s">
        <v>151</v>
      </c>
      <c r="E337" s="1">
        <v>20181</v>
      </c>
      <c r="F337" s="19" t="s">
        <v>248</v>
      </c>
      <c r="G337">
        <v>10</v>
      </c>
      <c r="H337">
        <v>12</v>
      </c>
      <c r="I337" t="s">
        <v>59</v>
      </c>
      <c r="J337" t="s">
        <v>140</v>
      </c>
      <c r="K337" t="s">
        <v>559</v>
      </c>
      <c r="N337" t="s">
        <v>83</v>
      </c>
      <c r="O337" t="s">
        <v>561</v>
      </c>
      <c r="P337" s="1">
        <v>20181</v>
      </c>
      <c r="Q337" s="1">
        <v>6028</v>
      </c>
    </row>
    <row r="338" spans="1:17" x14ac:dyDescent="0.2">
      <c r="A338" s="19" t="s">
        <v>541</v>
      </c>
      <c r="B338" t="s">
        <v>55</v>
      </c>
      <c r="C338" t="s">
        <v>152</v>
      </c>
      <c r="D338" t="s">
        <v>153</v>
      </c>
      <c r="E338" s="1">
        <v>20181</v>
      </c>
      <c r="F338" s="19" t="s">
        <v>248</v>
      </c>
      <c r="G338">
        <v>10</v>
      </c>
      <c r="H338">
        <v>12</v>
      </c>
      <c r="I338" t="s">
        <v>59</v>
      </c>
      <c r="J338" t="s">
        <v>154</v>
      </c>
      <c r="K338" t="s">
        <v>559</v>
      </c>
      <c r="N338" t="s">
        <v>83</v>
      </c>
      <c r="O338" t="s">
        <v>561</v>
      </c>
      <c r="P338" s="1">
        <v>20181</v>
      </c>
      <c r="Q338" s="1">
        <v>6028</v>
      </c>
    </row>
    <row r="339" spans="1:17" x14ac:dyDescent="0.2">
      <c r="A339" s="19" t="s">
        <v>541</v>
      </c>
      <c r="B339" t="s">
        <v>55</v>
      </c>
      <c r="C339" t="s">
        <v>183</v>
      </c>
      <c r="D339" t="s">
        <v>184</v>
      </c>
      <c r="E339" s="1">
        <v>20181</v>
      </c>
      <c r="F339" s="19" t="s">
        <v>529</v>
      </c>
      <c r="G339">
        <v>10</v>
      </c>
      <c r="H339">
        <v>12</v>
      </c>
      <c r="I339" t="s">
        <v>59</v>
      </c>
      <c r="J339" t="s">
        <v>185</v>
      </c>
      <c r="K339" t="s">
        <v>559</v>
      </c>
      <c r="P339" s="1">
        <v>20181</v>
      </c>
      <c r="Q339" s="1">
        <v>6028</v>
      </c>
    </row>
    <row r="340" spans="1:17" x14ac:dyDescent="0.2">
      <c r="A340" s="19" t="s">
        <v>562</v>
      </c>
      <c r="B340" t="s">
        <v>97</v>
      </c>
      <c r="C340" t="s">
        <v>98</v>
      </c>
      <c r="D340" t="s">
        <v>99</v>
      </c>
      <c r="E340" s="1">
        <v>15399</v>
      </c>
      <c r="F340" s="19" t="s">
        <v>176</v>
      </c>
      <c r="G340">
        <v>20</v>
      </c>
      <c r="H340">
        <v>18</v>
      </c>
      <c r="I340" t="s">
        <v>101</v>
      </c>
      <c r="J340" t="s">
        <v>102</v>
      </c>
      <c r="K340" t="s">
        <v>563</v>
      </c>
      <c r="L340" t="s">
        <v>564</v>
      </c>
      <c r="M340" t="s">
        <v>565</v>
      </c>
      <c r="P340" s="1">
        <v>15399</v>
      </c>
      <c r="Q340" s="1">
        <v>0</v>
      </c>
    </row>
    <row r="341" spans="1:17" x14ac:dyDescent="0.2">
      <c r="A341" s="19" t="s">
        <v>562</v>
      </c>
      <c r="B341" t="s">
        <v>97</v>
      </c>
      <c r="C341" t="s">
        <v>524</v>
      </c>
      <c r="D341" t="s">
        <v>525</v>
      </c>
      <c r="E341" s="1">
        <v>15399</v>
      </c>
      <c r="F341" s="19" t="s">
        <v>176</v>
      </c>
      <c r="G341">
        <v>20</v>
      </c>
      <c r="H341">
        <v>18</v>
      </c>
      <c r="I341" t="s">
        <v>81</v>
      </c>
      <c r="J341" t="s">
        <v>526</v>
      </c>
      <c r="K341" t="s">
        <v>563</v>
      </c>
      <c r="L341" t="s">
        <v>564</v>
      </c>
      <c r="M341" t="s">
        <v>565</v>
      </c>
      <c r="P341" s="1">
        <v>15399</v>
      </c>
      <c r="Q341" s="1">
        <v>0</v>
      </c>
    </row>
    <row r="342" spans="1:17" x14ac:dyDescent="0.2">
      <c r="A342" s="19" t="s">
        <v>562</v>
      </c>
      <c r="B342" t="s">
        <v>97</v>
      </c>
      <c r="C342" t="s">
        <v>108</v>
      </c>
      <c r="D342" t="s">
        <v>109</v>
      </c>
      <c r="E342" s="1">
        <v>15399</v>
      </c>
      <c r="F342" s="19" t="s">
        <v>176</v>
      </c>
      <c r="G342">
        <v>20</v>
      </c>
      <c r="H342">
        <v>18</v>
      </c>
      <c r="I342" t="s">
        <v>110</v>
      </c>
      <c r="J342" t="s">
        <v>111</v>
      </c>
      <c r="K342" t="s">
        <v>566</v>
      </c>
      <c r="L342" t="s">
        <v>567</v>
      </c>
      <c r="M342" t="s">
        <v>565</v>
      </c>
      <c r="P342" s="1">
        <v>15399</v>
      </c>
      <c r="Q342" s="1">
        <v>0</v>
      </c>
    </row>
    <row r="343" spans="1:17" x14ac:dyDescent="0.2">
      <c r="A343" s="19" t="s">
        <v>562</v>
      </c>
      <c r="B343" t="s">
        <v>568</v>
      </c>
      <c r="C343" t="s">
        <v>486</v>
      </c>
      <c r="D343" t="s">
        <v>487</v>
      </c>
      <c r="E343" s="1">
        <v>9192</v>
      </c>
      <c r="F343" s="19" t="s">
        <v>218</v>
      </c>
      <c r="G343">
        <v>15</v>
      </c>
      <c r="H343">
        <v>13</v>
      </c>
      <c r="I343" t="s">
        <v>192</v>
      </c>
      <c r="J343" t="s">
        <v>488</v>
      </c>
      <c r="K343" t="s">
        <v>569</v>
      </c>
      <c r="N343" t="s">
        <v>241</v>
      </c>
      <c r="P343" s="1">
        <v>9192</v>
      </c>
      <c r="Q343" s="1">
        <v>8177</v>
      </c>
    </row>
    <row r="344" spans="1:17" x14ac:dyDescent="0.2">
      <c r="A344" s="19" t="s">
        <v>562</v>
      </c>
      <c r="B344" t="s">
        <v>568</v>
      </c>
      <c r="C344" t="s">
        <v>570</v>
      </c>
      <c r="D344" t="s">
        <v>571</v>
      </c>
      <c r="E344" s="1">
        <v>9192</v>
      </c>
      <c r="F344" s="19" t="s">
        <v>218</v>
      </c>
      <c r="G344">
        <v>15</v>
      </c>
      <c r="H344">
        <v>8</v>
      </c>
      <c r="I344" t="s">
        <v>47</v>
      </c>
      <c r="K344" t="s">
        <v>572</v>
      </c>
      <c r="L344" t="s">
        <v>573</v>
      </c>
      <c r="M344" t="s">
        <v>574</v>
      </c>
      <c r="N344" t="s">
        <v>83</v>
      </c>
      <c r="O344" t="s">
        <v>575</v>
      </c>
      <c r="P344" s="1">
        <v>9192</v>
      </c>
      <c r="Q344" s="1">
        <v>8177</v>
      </c>
    </row>
    <row r="345" spans="1:17" x14ac:dyDescent="0.2">
      <c r="A345" s="19" t="s">
        <v>562</v>
      </c>
      <c r="B345" t="s">
        <v>568</v>
      </c>
      <c r="C345" t="s">
        <v>576</v>
      </c>
      <c r="D345" t="s">
        <v>577</v>
      </c>
      <c r="E345" s="1">
        <v>9192</v>
      </c>
      <c r="F345" s="19" t="s">
        <v>218</v>
      </c>
      <c r="G345">
        <v>15</v>
      </c>
      <c r="H345">
        <v>8</v>
      </c>
      <c r="I345" t="s">
        <v>47</v>
      </c>
      <c r="K345" t="s">
        <v>572</v>
      </c>
      <c r="N345" t="s">
        <v>83</v>
      </c>
      <c r="O345" t="s">
        <v>578</v>
      </c>
      <c r="P345" s="1">
        <v>9192</v>
      </c>
      <c r="Q345" s="1">
        <v>8177</v>
      </c>
    </row>
    <row r="346" spans="1:17" x14ac:dyDescent="0.2">
      <c r="A346" s="19" t="s">
        <v>562</v>
      </c>
      <c r="B346" t="s">
        <v>568</v>
      </c>
      <c r="C346" t="s">
        <v>91</v>
      </c>
      <c r="D346" t="s">
        <v>92</v>
      </c>
      <c r="E346" s="1">
        <v>9192</v>
      </c>
      <c r="F346" s="19" t="s">
        <v>218</v>
      </c>
      <c r="G346">
        <v>15</v>
      </c>
      <c r="H346">
        <v>13</v>
      </c>
      <c r="I346" t="s">
        <v>81</v>
      </c>
      <c r="J346" t="s">
        <v>93</v>
      </c>
      <c r="K346" t="s">
        <v>579</v>
      </c>
      <c r="L346" t="s">
        <v>245</v>
      </c>
      <c r="M346" t="s">
        <v>580</v>
      </c>
      <c r="N346" t="s">
        <v>241</v>
      </c>
      <c r="P346" s="1">
        <v>9192</v>
      </c>
      <c r="Q346" s="1">
        <v>8177</v>
      </c>
    </row>
    <row r="347" spans="1:17" x14ac:dyDescent="0.2">
      <c r="A347" s="19" t="s">
        <v>562</v>
      </c>
      <c r="B347" t="s">
        <v>568</v>
      </c>
      <c r="C347" t="s">
        <v>198</v>
      </c>
      <c r="D347" t="s">
        <v>199</v>
      </c>
      <c r="E347" s="1">
        <v>9192</v>
      </c>
      <c r="F347" s="19" t="s">
        <v>218</v>
      </c>
      <c r="G347">
        <v>15</v>
      </c>
      <c r="H347">
        <v>13</v>
      </c>
      <c r="I347" t="s">
        <v>81</v>
      </c>
      <c r="J347" t="s">
        <v>200</v>
      </c>
      <c r="K347" t="s">
        <v>569</v>
      </c>
      <c r="N347" t="s">
        <v>241</v>
      </c>
      <c r="P347" s="1">
        <v>9192</v>
      </c>
      <c r="Q347" s="1">
        <v>8177</v>
      </c>
    </row>
    <row r="348" spans="1:17" x14ac:dyDescent="0.2">
      <c r="A348" s="19" t="s">
        <v>562</v>
      </c>
      <c r="B348" t="s">
        <v>201</v>
      </c>
      <c r="C348" t="s">
        <v>84</v>
      </c>
      <c r="D348" t="s">
        <v>85</v>
      </c>
      <c r="E348" s="1">
        <v>9034</v>
      </c>
      <c r="F348" s="19" t="s">
        <v>218</v>
      </c>
      <c r="G348">
        <v>20</v>
      </c>
      <c r="H348">
        <v>10</v>
      </c>
      <c r="I348" t="s">
        <v>81</v>
      </c>
      <c r="J348" t="s">
        <v>86</v>
      </c>
      <c r="N348" t="s">
        <v>83</v>
      </c>
      <c r="O348" t="s">
        <v>581</v>
      </c>
      <c r="P348" s="1">
        <v>9034</v>
      </c>
      <c r="Q348" s="1">
        <v>0</v>
      </c>
    </row>
    <row r="349" spans="1:17" x14ac:dyDescent="0.2">
      <c r="A349" s="19" t="s">
        <v>562</v>
      </c>
      <c r="B349" t="s">
        <v>201</v>
      </c>
      <c r="C349" t="s">
        <v>91</v>
      </c>
      <c r="D349" t="s">
        <v>92</v>
      </c>
      <c r="E349" s="1">
        <v>9034</v>
      </c>
      <c r="F349" s="19" t="s">
        <v>218</v>
      </c>
      <c r="G349">
        <v>20</v>
      </c>
      <c r="H349">
        <v>10</v>
      </c>
      <c r="I349" t="s">
        <v>81</v>
      </c>
      <c r="J349" t="s">
        <v>93</v>
      </c>
      <c r="K349" t="s">
        <v>582</v>
      </c>
      <c r="L349" t="s">
        <v>564</v>
      </c>
      <c r="M349" t="s">
        <v>544</v>
      </c>
      <c r="P349" s="1">
        <v>9034</v>
      </c>
      <c r="Q349" s="1">
        <v>0</v>
      </c>
    </row>
    <row r="350" spans="1:17" x14ac:dyDescent="0.2">
      <c r="A350" s="19" t="s">
        <v>562</v>
      </c>
      <c r="B350" t="s">
        <v>201</v>
      </c>
      <c r="C350" t="s">
        <v>198</v>
      </c>
      <c r="D350" t="s">
        <v>199</v>
      </c>
      <c r="E350" s="1">
        <v>9034</v>
      </c>
      <c r="F350" s="19" t="s">
        <v>218</v>
      </c>
      <c r="G350">
        <v>20</v>
      </c>
      <c r="H350">
        <v>10</v>
      </c>
      <c r="I350" t="s">
        <v>81</v>
      </c>
      <c r="J350" t="s">
        <v>200</v>
      </c>
      <c r="K350" t="s">
        <v>582</v>
      </c>
      <c r="L350" t="s">
        <v>564</v>
      </c>
      <c r="M350" t="s">
        <v>544</v>
      </c>
      <c r="P350" s="1">
        <v>9034</v>
      </c>
      <c r="Q350" s="1">
        <v>0</v>
      </c>
    </row>
    <row r="351" spans="1:17" x14ac:dyDescent="0.2">
      <c r="A351" s="19" t="s">
        <v>562</v>
      </c>
      <c r="B351" t="s">
        <v>201</v>
      </c>
      <c r="C351" t="s">
        <v>94</v>
      </c>
      <c r="D351" t="s">
        <v>95</v>
      </c>
      <c r="E351" s="1">
        <v>9034</v>
      </c>
      <c r="F351" s="19" t="s">
        <v>218</v>
      </c>
      <c r="G351">
        <v>20</v>
      </c>
      <c r="H351">
        <v>10</v>
      </c>
      <c r="I351" t="s">
        <v>89</v>
      </c>
      <c r="J351" t="s">
        <v>96</v>
      </c>
      <c r="N351" t="s">
        <v>83</v>
      </c>
      <c r="O351" t="s">
        <v>583</v>
      </c>
      <c r="P351" s="1">
        <v>9034</v>
      </c>
      <c r="Q351" s="1">
        <v>0</v>
      </c>
    </row>
    <row r="352" spans="1:17" x14ac:dyDescent="0.2">
      <c r="A352" s="19" t="s">
        <v>562</v>
      </c>
      <c r="B352" t="s">
        <v>201</v>
      </c>
      <c r="C352" t="s">
        <v>204</v>
      </c>
      <c r="D352" t="s">
        <v>205</v>
      </c>
      <c r="E352" s="1">
        <v>9034</v>
      </c>
      <c r="F352" s="19" t="s">
        <v>218</v>
      </c>
      <c r="G352">
        <v>20</v>
      </c>
      <c r="H352">
        <v>10</v>
      </c>
      <c r="I352" t="s">
        <v>206</v>
      </c>
      <c r="J352" t="s">
        <v>207</v>
      </c>
      <c r="K352" t="s">
        <v>582</v>
      </c>
      <c r="L352" t="s">
        <v>564</v>
      </c>
      <c r="M352" t="s">
        <v>544</v>
      </c>
      <c r="P352" s="1">
        <v>9034</v>
      </c>
      <c r="Q352" s="1">
        <v>0</v>
      </c>
    </row>
    <row r="353" spans="1:17" x14ac:dyDescent="0.2">
      <c r="A353" s="19" t="s">
        <v>584</v>
      </c>
      <c r="B353" t="s">
        <v>173</v>
      </c>
      <c r="C353" t="s">
        <v>486</v>
      </c>
      <c r="D353" t="s">
        <v>487</v>
      </c>
      <c r="E353" s="1">
        <v>73500</v>
      </c>
      <c r="F353" s="19" t="s">
        <v>472</v>
      </c>
      <c r="G353">
        <v>24</v>
      </c>
      <c r="H353">
        <v>48</v>
      </c>
      <c r="I353" t="s">
        <v>192</v>
      </c>
      <c r="J353" t="s">
        <v>488</v>
      </c>
      <c r="K353" t="s">
        <v>585</v>
      </c>
      <c r="L353" t="s">
        <v>245</v>
      </c>
      <c r="M353" t="s">
        <v>586</v>
      </c>
      <c r="P353" s="1">
        <v>73500</v>
      </c>
      <c r="Q353" s="1">
        <v>0</v>
      </c>
    </row>
    <row r="354" spans="1:17" x14ac:dyDescent="0.2">
      <c r="A354" s="19" t="s">
        <v>584</v>
      </c>
      <c r="B354" t="s">
        <v>173</v>
      </c>
      <c r="C354" t="s">
        <v>174</v>
      </c>
      <c r="D354" t="s">
        <v>175</v>
      </c>
      <c r="E354" s="1">
        <v>73500</v>
      </c>
      <c r="F354" s="19" t="s">
        <v>472</v>
      </c>
      <c r="G354">
        <v>24</v>
      </c>
      <c r="H354">
        <v>96</v>
      </c>
      <c r="I354" t="s">
        <v>101</v>
      </c>
      <c r="J354" t="s">
        <v>102</v>
      </c>
      <c r="K354" t="s">
        <v>585</v>
      </c>
      <c r="L354" t="s">
        <v>245</v>
      </c>
      <c r="M354" t="s">
        <v>586</v>
      </c>
      <c r="P354" s="1">
        <v>73500</v>
      </c>
      <c r="Q354" s="1">
        <v>0</v>
      </c>
    </row>
    <row r="355" spans="1:17" x14ac:dyDescent="0.2">
      <c r="A355" s="19" t="s">
        <v>584</v>
      </c>
      <c r="B355" t="s">
        <v>173</v>
      </c>
      <c r="C355" t="s">
        <v>98</v>
      </c>
      <c r="D355" t="s">
        <v>99</v>
      </c>
      <c r="E355" s="1">
        <v>73500</v>
      </c>
      <c r="F355" s="19" t="s">
        <v>472</v>
      </c>
      <c r="G355">
        <v>24</v>
      </c>
      <c r="H355">
        <v>96</v>
      </c>
      <c r="I355" t="s">
        <v>101</v>
      </c>
      <c r="J355" t="s">
        <v>102</v>
      </c>
      <c r="K355" t="s">
        <v>585</v>
      </c>
      <c r="L355" t="s">
        <v>245</v>
      </c>
      <c r="M355" t="s">
        <v>586</v>
      </c>
      <c r="P355" s="1">
        <v>73500</v>
      </c>
      <c r="Q355" s="1">
        <v>0</v>
      </c>
    </row>
    <row r="356" spans="1:17" x14ac:dyDescent="0.2">
      <c r="A356" s="19" t="s">
        <v>584</v>
      </c>
      <c r="B356" t="s">
        <v>173</v>
      </c>
      <c r="C356" t="s">
        <v>251</v>
      </c>
      <c r="D356" t="s">
        <v>252</v>
      </c>
      <c r="E356" s="1">
        <v>73500</v>
      </c>
      <c r="F356" s="19" t="s">
        <v>472</v>
      </c>
      <c r="G356">
        <v>24</v>
      </c>
      <c r="H356">
        <v>48</v>
      </c>
      <c r="I356" t="s">
        <v>253</v>
      </c>
      <c r="J356" t="s">
        <v>254</v>
      </c>
      <c r="K356" t="s">
        <v>585</v>
      </c>
      <c r="L356" t="s">
        <v>245</v>
      </c>
      <c r="M356" t="s">
        <v>586</v>
      </c>
      <c r="P356" s="1">
        <v>73500</v>
      </c>
      <c r="Q356" s="1">
        <v>0</v>
      </c>
    </row>
    <row r="357" spans="1:17" x14ac:dyDescent="0.2">
      <c r="A357" s="19" t="s">
        <v>584</v>
      </c>
      <c r="B357" t="s">
        <v>173</v>
      </c>
      <c r="C357" t="s">
        <v>103</v>
      </c>
      <c r="D357" t="s">
        <v>104</v>
      </c>
      <c r="E357" s="1">
        <v>73500</v>
      </c>
      <c r="F357" s="19" t="s">
        <v>472</v>
      </c>
      <c r="G357">
        <v>24</v>
      </c>
      <c r="H357">
        <v>144</v>
      </c>
      <c r="I357" t="s">
        <v>59</v>
      </c>
      <c r="J357" t="s">
        <v>60</v>
      </c>
      <c r="K357" t="s">
        <v>585</v>
      </c>
      <c r="L357" t="s">
        <v>245</v>
      </c>
      <c r="M357" t="s">
        <v>586</v>
      </c>
      <c r="P357" s="1">
        <v>73500</v>
      </c>
      <c r="Q357" s="1">
        <v>0</v>
      </c>
    </row>
    <row r="358" spans="1:17" x14ac:dyDescent="0.2">
      <c r="A358" s="19" t="s">
        <v>584</v>
      </c>
      <c r="B358" t="s">
        <v>173</v>
      </c>
      <c r="C358" t="s">
        <v>56</v>
      </c>
      <c r="D358" t="s">
        <v>57</v>
      </c>
      <c r="E358" s="1">
        <v>73500</v>
      </c>
      <c r="F358" s="19" t="s">
        <v>472</v>
      </c>
      <c r="G358">
        <v>24</v>
      </c>
      <c r="H358">
        <v>144</v>
      </c>
      <c r="I358" t="s">
        <v>59</v>
      </c>
      <c r="J358" t="s">
        <v>60</v>
      </c>
      <c r="K358" t="s">
        <v>585</v>
      </c>
      <c r="L358" t="s">
        <v>245</v>
      </c>
      <c r="M358" t="s">
        <v>586</v>
      </c>
      <c r="P358" s="1">
        <v>73500</v>
      </c>
      <c r="Q358" s="1">
        <v>0</v>
      </c>
    </row>
    <row r="359" spans="1:17" x14ac:dyDescent="0.2">
      <c r="A359" s="19" t="s">
        <v>584</v>
      </c>
      <c r="B359" t="s">
        <v>173</v>
      </c>
      <c r="C359" t="s">
        <v>63</v>
      </c>
      <c r="D359" t="s">
        <v>64</v>
      </c>
      <c r="E359" s="1">
        <v>73500</v>
      </c>
      <c r="F359" s="19" t="s">
        <v>472</v>
      </c>
      <c r="G359">
        <v>24</v>
      </c>
      <c r="H359">
        <v>144</v>
      </c>
      <c r="I359" t="s">
        <v>59</v>
      </c>
      <c r="J359" t="s">
        <v>60</v>
      </c>
      <c r="K359" t="s">
        <v>585</v>
      </c>
      <c r="L359" t="s">
        <v>245</v>
      </c>
      <c r="M359" t="s">
        <v>586</v>
      </c>
      <c r="P359" s="1">
        <v>73500</v>
      </c>
      <c r="Q359" s="1">
        <v>0</v>
      </c>
    </row>
    <row r="360" spans="1:17" x14ac:dyDescent="0.2">
      <c r="A360" s="19" t="s">
        <v>584</v>
      </c>
      <c r="B360" t="s">
        <v>173</v>
      </c>
      <c r="C360" t="s">
        <v>138</v>
      </c>
      <c r="D360" t="s">
        <v>139</v>
      </c>
      <c r="E360" s="1">
        <v>73500</v>
      </c>
      <c r="F360" s="19" t="s">
        <v>472</v>
      </c>
      <c r="G360">
        <v>24</v>
      </c>
      <c r="H360">
        <v>144</v>
      </c>
      <c r="I360" t="s">
        <v>59</v>
      </c>
      <c r="J360" t="s">
        <v>140</v>
      </c>
      <c r="K360" t="s">
        <v>585</v>
      </c>
      <c r="L360" t="s">
        <v>245</v>
      </c>
      <c r="M360" t="s">
        <v>586</v>
      </c>
      <c r="P360" s="1">
        <v>73500</v>
      </c>
      <c r="Q360" s="1">
        <v>0</v>
      </c>
    </row>
    <row r="361" spans="1:17" x14ac:dyDescent="0.2">
      <c r="A361" s="19" t="s">
        <v>584</v>
      </c>
      <c r="B361" t="s">
        <v>173</v>
      </c>
      <c r="C361" t="s">
        <v>141</v>
      </c>
      <c r="D361" t="s">
        <v>142</v>
      </c>
      <c r="E361" s="1">
        <v>73500</v>
      </c>
      <c r="F361" s="19" t="s">
        <v>472</v>
      </c>
      <c r="G361">
        <v>24</v>
      </c>
      <c r="H361">
        <v>144</v>
      </c>
      <c r="I361" t="s">
        <v>59</v>
      </c>
      <c r="J361" t="s">
        <v>140</v>
      </c>
      <c r="K361" t="s">
        <v>585</v>
      </c>
      <c r="L361" t="s">
        <v>245</v>
      </c>
      <c r="M361" t="s">
        <v>586</v>
      </c>
      <c r="P361" s="1">
        <v>73500</v>
      </c>
      <c r="Q361" s="1">
        <v>0</v>
      </c>
    </row>
    <row r="362" spans="1:17" x14ac:dyDescent="0.2">
      <c r="A362" s="19" t="s">
        <v>584</v>
      </c>
      <c r="B362" t="s">
        <v>173</v>
      </c>
      <c r="C362" t="s">
        <v>105</v>
      </c>
      <c r="D362" t="s">
        <v>106</v>
      </c>
      <c r="E362" s="1">
        <v>73500</v>
      </c>
      <c r="F362" s="19" t="s">
        <v>472</v>
      </c>
      <c r="G362">
        <v>24</v>
      </c>
      <c r="H362">
        <v>48</v>
      </c>
      <c r="I362" t="s">
        <v>89</v>
      </c>
      <c r="J362" t="s">
        <v>107</v>
      </c>
      <c r="K362" t="s">
        <v>585</v>
      </c>
      <c r="L362" t="s">
        <v>245</v>
      </c>
      <c r="M362" t="s">
        <v>586</v>
      </c>
      <c r="P362" s="1">
        <v>73500</v>
      </c>
      <c r="Q362" s="1">
        <v>0</v>
      </c>
    </row>
    <row r="363" spans="1:17" x14ac:dyDescent="0.2">
      <c r="A363" s="19" t="s">
        <v>584</v>
      </c>
      <c r="B363" t="s">
        <v>173</v>
      </c>
      <c r="C363" t="s">
        <v>535</v>
      </c>
      <c r="D363" t="s">
        <v>536</v>
      </c>
      <c r="E363" s="1">
        <v>73500</v>
      </c>
      <c r="F363" s="19" t="s">
        <v>472</v>
      </c>
      <c r="G363">
        <v>24</v>
      </c>
      <c r="H363">
        <v>48</v>
      </c>
      <c r="I363" t="s">
        <v>192</v>
      </c>
      <c r="J363" t="s">
        <v>537</v>
      </c>
      <c r="K363" t="s">
        <v>585</v>
      </c>
      <c r="L363" t="s">
        <v>245</v>
      </c>
      <c r="M363" t="s">
        <v>586</v>
      </c>
      <c r="P363" s="1">
        <v>73500</v>
      </c>
      <c r="Q363" s="1">
        <v>0</v>
      </c>
    </row>
    <row r="364" spans="1:17" x14ac:dyDescent="0.2">
      <c r="A364" s="19" t="s">
        <v>584</v>
      </c>
      <c r="B364" t="s">
        <v>173</v>
      </c>
      <c r="C364" t="s">
        <v>65</v>
      </c>
      <c r="D364" t="s">
        <v>66</v>
      </c>
      <c r="E364" s="1">
        <v>73500</v>
      </c>
      <c r="F364" s="19" t="s">
        <v>472</v>
      </c>
      <c r="G364">
        <v>24</v>
      </c>
      <c r="H364">
        <v>144</v>
      </c>
      <c r="I364" t="s">
        <v>67</v>
      </c>
      <c r="J364" t="s">
        <v>60</v>
      </c>
      <c r="K364" t="s">
        <v>585</v>
      </c>
      <c r="L364" t="s">
        <v>245</v>
      </c>
      <c r="M364" t="s">
        <v>586</v>
      </c>
      <c r="P364" s="1">
        <v>73500</v>
      </c>
      <c r="Q364" s="1">
        <v>0</v>
      </c>
    </row>
    <row r="365" spans="1:17" x14ac:dyDescent="0.2">
      <c r="A365" s="19" t="s">
        <v>584</v>
      </c>
      <c r="B365" t="s">
        <v>173</v>
      </c>
      <c r="C365" t="s">
        <v>150</v>
      </c>
      <c r="D365" t="s">
        <v>151</v>
      </c>
      <c r="E365" s="1">
        <v>73500</v>
      </c>
      <c r="F365" s="19" t="s">
        <v>472</v>
      </c>
      <c r="G365">
        <v>24</v>
      </c>
      <c r="H365">
        <v>144</v>
      </c>
      <c r="I365" t="s">
        <v>59</v>
      </c>
      <c r="J365" t="s">
        <v>140</v>
      </c>
      <c r="K365" t="s">
        <v>585</v>
      </c>
      <c r="L365" t="s">
        <v>245</v>
      </c>
      <c r="M365" t="s">
        <v>586</v>
      </c>
      <c r="P365" s="1">
        <v>73500</v>
      </c>
      <c r="Q365" s="1">
        <v>0</v>
      </c>
    </row>
    <row r="366" spans="1:17" x14ac:dyDescent="0.2">
      <c r="A366" s="19" t="s">
        <v>584</v>
      </c>
      <c r="B366" t="s">
        <v>173</v>
      </c>
      <c r="C366" t="s">
        <v>152</v>
      </c>
      <c r="D366" t="s">
        <v>153</v>
      </c>
      <c r="E366" s="1">
        <v>73500</v>
      </c>
      <c r="F366" s="19" t="s">
        <v>472</v>
      </c>
      <c r="G366">
        <v>24</v>
      </c>
      <c r="H366">
        <v>144</v>
      </c>
      <c r="I366" t="s">
        <v>59</v>
      </c>
      <c r="J366" t="s">
        <v>154</v>
      </c>
      <c r="K366" t="s">
        <v>585</v>
      </c>
      <c r="L366" t="s">
        <v>245</v>
      </c>
      <c r="M366" t="s">
        <v>586</v>
      </c>
      <c r="P366" s="1">
        <v>73500</v>
      </c>
      <c r="Q366" s="1">
        <v>0</v>
      </c>
    </row>
    <row r="367" spans="1:17" x14ac:dyDescent="0.2">
      <c r="A367" s="19" t="s">
        <v>584</v>
      </c>
      <c r="B367" t="s">
        <v>173</v>
      </c>
      <c r="C367" t="s">
        <v>155</v>
      </c>
      <c r="D367" t="s">
        <v>156</v>
      </c>
      <c r="E367" s="1">
        <v>73500</v>
      </c>
      <c r="F367" s="19" t="s">
        <v>472</v>
      </c>
      <c r="G367">
        <v>24</v>
      </c>
      <c r="H367">
        <v>144</v>
      </c>
      <c r="I367" t="s">
        <v>59</v>
      </c>
      <c r="J367" t="s">
        <v>157</v>
      </c>
      <c r="K367" t="s">
        <v>585</v>
      </c>
      <c r="L367" t="s">
        <v>245</v>
      </c>
      <c r="M367" t="s">
        <v>586</v>
      </c>
      <c r="P367" s="1">
        <v>73500</v>
      </c>
      <c r="Q367" s="1">
        <v>0</v>
      </c>
    </row>
    <row r="368" spans="1:17" x14ac:dyDescent="0.2">
      <c r="A368" s="19" t="s">
        <v>584</v>
      </c>
      <c r="B368" t="s">
        <v>173</v>
      </c>
      <c r="C368" t="s">
        <v>91</v>
      </c>
      <c r="D368" t="s">
        <v>92</v>
      </c>
      <c r="E368" s="1">
        <v>73500</v>
      </c>
      <c r="F368" s="19" t="s">
        <v>472</v>
      </c>
      <c r="G368">
        <v>24</v>
      </c>
      <c r="H368">
        <v>48</v>
      </c>
      <c r="I368" t="s">
        <v>81</v>
      </c>
      <c r="J368" t="s">
        <v>93</v>
      </c>
      <c r="K368" t="s">
        <v>585</v>
      </c>
      <c r="L368" t="s">
        <v>245</v>
      </c>
      <c r="M368" t="s">
        <v>586</v>
      </c>
      <c r="P368" s="1">
        <v>73500</v>
      </c>
      <c r="Q368" s="1">
        <v>0</v>
      </c>
    </row>
    <row r="369" spans="1:18" x14ac:dyDescent="0.2">
      <c r="A369" s="19" t="s">
        <v>584</v>
      </c>
      <c r="B369" t="s">
        <v>173</v>
      </c>
      <c r="C369" t="s">
        <v>160</v>
      </c>
      <c r="D369" t="s">
        <v>161</v>
      </c>
      <c r="E369" s="1">
        <v>73500</v>
      </c>
      <c r="F369" s="19" t="s">
        <v>472</v>
      </c>
      <c r="G369">
        <v>24</v>
      </c>
      <c r="H369">
        <v>144</v>
      </c>
      <c r="I369" t="s">
        <v>110</v>
      </c>
      <c r="J369" t="s">
        <v>111</v>
      </c>
      <c r="K369" t="s">
        <v>585</v>
      </c>
      <c r="L369" t="s">
        <v>245</v>
      </c>
      <c r="M369" t="s">
        <v>586</v>
      </c>
      <c r="P369" s="1">
        <v>73500</v>
      </c>
      <c r="Q369" s="1">
        <v>0</v>
      </c>
    </row>
    <row r="370" spans="1:18" x14ac:dyDescent="0.2">
      <c r="A370" s="19" t="s">
        <v>584</v>
      </c>
      <c r="B370" t="s">
        <v>173</v>
      </c>
      <c r="C370" t="s">
        <v>108</v>
      </c>
      <c r="D370" t="s">
        <v>109</v>
      </c>
      <c r="E370" s="1">
        <v>73500</v>
      </c>
      <c r="F370" s="19" t="s">
        <v>472</v>
      </c>
      <c r="G370">
        <v>24</v>
      </c>
      <c r="H370">
        <v>144</v>
      </c>
      <c r="I370" t="s">
        <v>110</v>
      </c>
      <c r="J370" t="s">
        <v>111</v>
      </c>
      <c r="K370" t="s">
        <v>585</v>
      </c>
      <c r="L370" t="s">
        <v>245</v>
      </c>
      <c r="M370" t="s">
        <v>586</v>
      </c>
      <c r="P370" s="1">
        <v>73500</v>
      </c>
      <c r="Q370" s="1">
        <v>0</v>
      </c>
    </row>
    <row r="371" spans="1:18" x14ac:dyDescent="0.2">
      <c r="A371" s="19" t="s">
        <v>584</v>
      </c>
      <c r="B371" t="s">
        <v>173</v>
      </c>
      <c r="C371" t="s">
        <v>94</v>
      </c>
      <c r="D371" t="s">
        <v>95</v>
      </c>
      <c r="E371" s="1">
        <v>73500</v>
      </c>
      <c r="F371" s="19" t="s">
        <v>472</v>
      </c>
      <c r="G371">
        <v>24</v>
      </c>
      <c r="H371">
        <v>48</v>
      </c>
      <c r="I371" t="s">
        <v>89</v>
      </c>
      <c r="J371" t="s">
        <v>96</v>
      </c>
      <c r="K371" t="s">
        <v>585</v>
      </c>
      <c r="L371" t="s">
        <v>245</v>
      </c>
      <c r="M371" t="s">
        <v>586</v>
      </c>
      <c r="P371" s="1">
        <v>73500</v>
      </c>
      <c r="Q371" s="1">
        <v>0</v>
      </c>
    </row>
    <row r="372" spans="1:18" x14ac:dyDescent="0.2">
      <c r="A372" s="19" t="s">
        <v>584</v>
      </c>
      <c r="B372" t="s">
        <v>173</v>
      </c>
      <c r="C372" t="s">
        <v>513</v>
      </c>
      <c r="D372" t="s">
        <v>514</v>
      </c>
      <c r="E372" s="1">
        <v>73500</v>
      </c>
      <c r="F372" s="19" t="s">
        <v>472</v>
      </c>
      <c r="G372">
        <v>24</v>
      </c>
      <c r="H372">
        <v>96</v>
      </c>
      <c r="I372" t="s">
        <v>89</v>
      </c>
      <c r="J372" t="s">
        <v>515</v>
      </c>
      <c r="K372" t="s">
        <v>585</v>
      </c>
      <c r="L372" t="s">
        <v>245</v>
      </c>
      <c r="M372" t="s">
        <v>586</v>
      </c>
      <c r="P372" s="1">
        <v>73500</v>
      </c>
      <c r="Q372" s="1">
        <v>0</v>
      </c>
    </row>
    <row r="373" spans="1:18" x14ac:dyDescent="0.2">
      <c r="A373" s="19" t="s">
        <v>584</v>
      </c>
      <c r="B373" t="s">
        <v>173</v>
      </c>
      <c r="C373" t="s">
        <v>68</v>
      </c>
      <c r="D373" t="s">
        <v>69</v>
      </c>
      <c r="E373" s="1">
        <v>73500</v>
      </c>
      <c r="F373" s="19" t="s">
        <v>472</v>
      </c>
      <c r="G373">
        <v>24</v>
      </c>
      <c r="H373">
        <v>144</v>
      </c>
      <c r="I373" t="s">
        <v>59</v>
      </c>
      <c r="J373" t="s">
        <v>60</v>
      </c>
      <c r="K373" t="s">
        <v>585</v>
      </c>
      <c r="L373" t="s">
        <v>245</v>
      </c>
      <c r="M373" t="s">
        <v>586</v>
      </c>
      <c r="P373" s="1">
        <v>73500</v>
      </c>
      <c r="Q373" s="1">
        <v>0</v>
      </c>
    </row>
    <row r="374" spans="1:18" x14ac:dyDescent="0.2">
      <c r="A374" s="19" t="s">
        <v>584</v>
      </c>
      <c r="B374" t="s">
        <v>173</v>
      </c>
      <c r="C374" t="s">
        <v>490</v>
      </c>
      <c r="D374" t="s">
        <v>491</v>
      </c>
      <c r="E374" s="1">
        <v>73500</v>
      </c>
      <c r="F374" s="19" t="s">
        <v>472</v>
      </c>
      <c r="G374">
        <v>24</v>
      </c>
      <c r="H374">
        <v>96</v>
      </c>
      <c r="I374" t="s">
        <v>89</v>
      </c>
      <c r="J374" t="s">
        <v>492</v>
      </c>
      <c r="K374" t="s">
        <v>585</v>
      </c>
      <c r="L374" t="s">
        <v>245</v>
      </c>
      <c r="M374" t="s">
        <v>586</v>
      </c>
      <c r="P374" s="1">
        <v>73500</v>
      </c>
      <c r="Q374" s="1">
        <v>0</v>
      </c>
    </row>
    <row r="375" spans="1:18" x14ac:dyDescent="0.2">
      <c r="A375" s="19" t="s">
        <v>584</v>
      </c>
      <c r="B375" t="s">
        <v>173</v>
      </c>
      <c r="C375" t="s">
        <v>166</v>
      </c>
      <c r="D375" t="s">
        <v>167</v>
      </c>
      <c r="E375" s="1">
        <v>73500</v>
      </c>
      <c r="F375" s="19" t="s">
        <v>472</v>
      </c>
      <c r="G375">
        <v>24</v>
      </c>
      <c r="H375">
        <v>144</v>
      </c>
      <c r="I375" t="s">
        <v>59</v>
      </c>
      <c r="J375" t="s">
        <v>168</v>
      </c>
      <c r="K375" t="s">
        <v>585</v>
      </c>
      <c r="L375" t="s">
        <v>245</v>
      </c>
      <c r="M375" t="s">
        <v>586</v>
      </c>
      <c r="P375" s="1">
        <v>73500</v>
      </c>
      <c r="Q375" s="1">
        <v>0</v>
      </c>
    </row>
    <row r="376" spans="1:18" x14ac:dyDescent="0.2">
      <c r="A376" s="19" t="s">
        <v>587</v>
      </c>
      <c r="B376" t="s">
        <v>77</v>
      </c>
      <c r="C376" t="s">
        <v>188</v>
      </c>
      <c r="D376" t="s">
        <v>189</v>
      </c>
      <c r="E376" s="1">
        <v>35250</v>
      </c>
      <c r="F376" s="19" t="s">
        <v>455</v>
      </c>
      <c r="G376">
        <v>30</v>
      </c>
      <c r="H376">
        <v>2</v>
      </c>
      <c r="I376" t="s">
        <v>47</v>
      </c>
      <c r="K376" t="s">
        <v>588</v>
      </c>
      <c r="L376" t="s">
        <v>226</v>
      </c>
      <c r="M376" t="s">
        <v>589</v>
      </c>
      <c r="N376" t="s">
        <v>83</v>
      </c>
      <c r="O376" t="s">
        <v>590</v>
      </c>
      <c r="P376" s="1">
        <v>35250</v>
      </c>
      <c r="Q376" s="1">
        <v>0</v>
      </c>
    </row>
    <row r="377" spans="1:18" x14ac:dyDescent="0.2">
      <c r="A377" s="19" t="s">
        <v>587</v>
      </c>
      <c r="B377" t="s">
        <v>77</v>
      </c>
      <c r="C377" t="s">
        <v>290</v>
      </c>
      <c r="D377" t="s">
        <v>291</v>
      </c>
      <c r="E377" s="1">
        <v>35250</v>
      </c>
      <c r="F377" s="19" t="s">
        <v>455</v>
      </c>
      <c r="G377">
        <v>30</v>
      </c>
      <c r="H377">
        <v>2</v>
      </c>
      <c r="I377" t="s">
        <v>22</v>
      </c>
      <c r="K377" t="s">
        <v>588</v>
      </c>
      <c r="P377" s="1">
        <v>35250</v>
      </c>
      <c r="Q377" s="1">
        <v>0</v>
      </c>
    </row>
    <row r="378" spans="1:18" x14ac:dyDescent="0.2">
      <c r="A378" s="19" t="s">
        <v>587</v>
      </c>
      <c r="B378" t="s">
        <v>77</v>
      </c>
      <c r="C378" t="s">
        <v>591</v>
      </c>
      <c r="D378" t="s">
        <v>592</v>
      </c>
      <c r="E378" s="1">
        <v>35250</v>
      </c>
      <c r="F378" s="19" t="s">
        <v>455</v>
      </c>
      <c r="G378">
        <v>30</v>
      </c>
      <c r="H378">
        <v>2</v>
      </c>
      <c r="I378" t="s">
        <v>47</v>
      </c>
      <c r="K378" t="s">
        <v>593</v>
      </c>
      <c r="L378" t="s">
        <v>594</v>
      </c>
      <c r="M378" t="s">
        <v>595</v>
      </c>
      <c r="N378" t="s">
        <v>83</v>
      </c>
      <c r="O378" t="s">
        <v>596</v>
      </c>
      <c r="P378" s="1">
        <v>35250</v>
      </c>
      <c r="Q378" s="1">
        <v>0</v>
      </c>
    </row>
    <row r="379" spans="1:18" x14ac:dyDescent="0.2">
      <c r="A379" s="19" t="s">
        <v>587</v>
      </c>
      <c r="B379" t="s">
        <v>77</v>
      </c>
      <c r="C379" t="s">
        <v>84</v>
      </c>
      <c r="D379" t="s">
        <v>85</v>
      </c>
      <c r="E379" s="1">
        <v>35250</v>
      </c>
      <c r="F379" s="19" t="s">
        <v>455</v>
      </c>
      <c r="G379">
        <v>30</v>
      </c>
      <c r="H379">
        <v>7</v>
      </c>
      <c r="I379" t="s">
        <v>81</v>
      </c>
      <c r="J379" t="s">
        <v>86</v>
      </c>
      <c r="N379" t="s">
        <v>83</v>
      </c>
      <c r="P379" s="1">
        <v>35250</v>
      </c>
      <c r="Q379" s="1">
        <v>0</v>
      </c>
    </row>
    <row r="380" spans="1:18" x14ac:dyDescent="0.2">
      <c r="A380" s="19" t="s">
        <v>587</v>
      </c>
      <c r="B380" t="s">
        <v>77</v>
      </c>
      <c r="C380" t="s">
        <v>91</v>
      </c>
      <c r="D380" t="s">
        <v>92</v>
      </c>
      <c r="E380" s="1">
        <v>35250</v>
      </c>
      <c r="F380" s="19" t="s">
        <v>455</v>
      </c>
      <c r="G380">
        <v>30</v>
      </c>
      <c r="H380">
        <v>7</v>
      </c>
      <c r="I380" t="s">
        <v>81</v>
      </c>
      <c r="J380" t="s">
        <v>93</v>
      </c>
      <c r="N380" t="s">
        <v>83</v>
      </c>
      <c r="P380" s="1">
        <v>35250</v>
      </c>
      <c r="Q380" s="1">
        <v>0</v>
      </c>
    </row>
    <row r="381" spans="1:18" x14ac:dyDescent="0.2">
      <c r="A381" s="19" t="s">
        <v>597</v>
      </c>
      <c r="B381" t="s">
        <v>173</v>
      </c>
      <c r="C381" t="s">
        <v>103</v>
      </c>
      <c r="D381" t="s">
        <v>104</v>
      </c>
      <c r="E381" s="1">
        <v>34642</v>
      </c>
      <c r="F381" s="19" t="s">
        <v>80</v>
      </c>
      <c r="G381">
        <v>25</v>
      </c>
      <c r="H381">
        <v>3</v>
      </c>
      <c r="I381" t="s">
        <v>59</v>
      </c>
      <c r="J381" t="s">
        <v>60</v>
      </c>
      <c r="N381" t="s">
        <v>83</v>
      </c>
      <c r="O381" t="s">
        <v>598</v>
      </c>
      <c r="P381" s="1">
        <v>34642</v>
      </c>
      <c r="Q381" s="1">
        <v>0</v>
      </c>
      <c r="R381" t="s">
        <v>599</v>
      </c>
    </row>
    <row r="382" spans="1:18" x14ac:dyDescent="0.2">
      <c r="A382" s="19" t="s">
        <v>597</v>
      </c>
      <c r="B382" t="s">
        <v>173</v>
      </c>
      <c r="C382" t="s">
        <v>63</v>
      </c>
      <c r="D382" t="s">
        <v>64</v>
      </c>
      <c r="E382" s="1">
        <v>34642</v>
      </c>
      <c r="F382" s="19" t="s">
        <v>176</v>
      </c>
      <c r="G382">
        <v>25</v>
      </c>
      <c r="H382">
        <v>10</v>
      </c>
      <c r="I382" t="s">
        <v>59</v>
      </c>
      <c r="J382" t="s">
        <v>60</v>
      </c>
      <c r="K382" t="s">
        <v>600</v>
      </c>
      <c r="L382" t="s">
        <v>601</v>
      </c>
      <c r="M382" t="s">
        <v>602</v>
      </c>
      <c r="N382" t="s">
        <v>83</v>
      </c>
      <c r="O382" t="s">
        <v>603</v>
      </c>
      <c r="P382" s="1">
        <v>34642</v>
      </c>
      <c r="Q382" s="1">
        <v>0</v>
      </c>
      <c r="R382" t="s">
        <v>599</v>
      </c>
    </row>
    <row r="383" spans="1:18" x14ac:dyDescent="0.2">
      <c r="A383" s="19" t="s">
        <v>597</v>
      </c>
      <c r="B383" t="s">
        <v>173</v>
      </c>
      <c r="C383" t="s">
        <v>155</v>
      </c>
      <c r="D383" t="s">
        <v>156</v>
      </c>
      <c r="E383" s="1">
        <v>34642</v>
      </c>
      <c r="F383" s="19" t="s">
        <v>529</v>
      </c>
      <c r="G383">
        <v>25</v>
      </c>
      <c r="H383">
        <v>10</v>
      </c>
      <c r="I383" t="s">
        <v>59</v>
      </c>
      <c r="J383" t="s">
        <v>157</v>
      </c>
      <c r="K383" t="s">
        <v>600</v>
      </c>
      <c r="L383" t="s">
        <v>601</v>
      </c>
      <c r="M383" t="s">
        <v>602</v>
      </c>
      <c r="N383" t="s">
        <v>83</v>
      </c>
      <c r="O383" t="s">
        <v>604</v>
      </c>
      <c r="P383" s="1">
        <v>34642</v>
      </c>
      <c r="Q383" s="1">
        <v>0</v>
      </c>
      <c r="R383" t="s">
        <v>599</v>
      </c>
    </row>
    <row r="384" spans="1:18" x14ac:dyDescent="0.2">
      <c r="A384" s="19" t="s">
        <v>597</v>
      </c>
      <c r="B384" t="s">
        <v>173</v>
      </c>
      <c r="C384" t="s">
        <v>158</v>
      </c>
      <c r="D384" t="s">
        <v>159</v>
      </c>
      <c r="E384" s="1">
        <v>34642</v>
      </c>
      <c r="F384" s="19" t="s">
        <v>458</v>
      </c>
      <c r="G384">
        <v>25</v>
      </c>
      <c r="H384">
        <v>4</v>
      </c>
      <c r="I384" t="s">
        <v>47</v>
      </c>
      <c r="K384" t="s">
        <v>605</v>
      </c>
      <c r="L384" t="s">
        <v>606</v>
      </c>
      <c r="M384" t="s">
        <v>607</v>
      </c>
      <c r="N384" t="s">
        <v>83</v>
      </c>
      <c r="O384" t="s">
        <v>608</v>
      </c>
      <c r="P384" s="1">
        <v>34642</v>
      </c>
      <c r="Q384" s="1">
        <v>0</v>
      </c>
      <c r="R384" t="s">
        <v>599</v>
      </c>
    </row>
    <row r="385" spans="1:17" x14ac:dyDescent="0.2">
      <c r="A385" s="19" t="s">
        <v>609</v>
      </c>
      <c r="B385" t="s">
        <v>267</v>
      </c>
      <c r="C385" t="s">
        <v>610</v>
      </c>
      <c r="D385" t="s">
        <v>611</v>
      </c>
      <c r="E385" s="1">
        <v>2000</v>
      </c>
      <c r="F385" s="19" t="s">
        <v>612</v>
      </c>
      <c r="G385">
        <v>100</v>
      </c>
      <c r="H385">
        <v>1</v>
      </c>
      <c r="I385" t="s">
        <v>22</v>
      </c>
      <c r="K385" t="s">
        <v>613</v>
      </c>
      <c r="L385" t="s">
        <v>614</v>
      </c>
      <c r="M385" t="s">
        <v>615</v>
      </c>
      <c r="P385" s="1">
        <v>2000</v>
      </c>
      <c r="Q385" s="1">
        <v>0</v>
      </c>
    </row>
    <row r="386" spans="1:17" x14ac:dyDescent="0.2">
      <c r="A386" s="19" t="s">
        <v>609</v>
      </c>
      <c r="B386" t="s">
        <v>267</v>
      </c>
      <c r="C386" t="s">
        <v>269</v>
      </c>
      <c r="D386" t="s">
        <v>270</v>
      </c>
      <c r="E386" s="1">
        <v>2000</v>
      </c>
      <c r="F386" s="19" t="s">
        <v>612</v>
      </c>
      <c r="G386">
        <v>100</v>
      </c>
      <c r="H386">
        <v>1</v>
      </c>
      <c r="I386" t="s">
        <v>47</v>
      </c>
      <c r="K386" t="s">
        <v>616</v>
      </c>
      <c r="L386" t="s">
        <v>617</v>
      </c>
      <c r="M386" t="s">
        <v>618</v>
      </c>
      <c r="P386" s="1">
        <v>2000</v>
      </c>
      <c r="Q386" s="1">
        <v>0</v>
      </c>
    </row>
    <row r="387" spans="1:17" x14ac:dyDescent="0.2">
      <c r="A387" s="19" t="s">
        <v>609</v>
      </c>
      <c r="B387" t="s">
        <v>267</v>
      </c>
      <c r="C387" t="s">
        <v>619</v>
      </c>
      <c r="D387" t="s">
        <v>620</v>
      </c>
      <c r="E387" s="1">
        <v>2000</v>
      </c>
      <c r="F387" s="19" t="s">
        <v>612</v>
      </c>
      <c r="G387">
        <v>100</v>
      </c>
      <c r="H387">
        <v>1</v>
      </c>
      <c r="I387" t="s">
        <v>22</v>
      </c>
      <c r="K387" t="s">
        <v>70</v>
      </c>
      <c r="L387" t="s">
        <v>621</v>
      </c>
      <c r="M387" t="s">
        <v>615</v>
      </c>
      <c r="P387" s="1">
        <v>2000</v>
      </c>
      <c r="Q387" s="1">
        <v>0</v>
      </c>
    </row>
    <row r="388" spans="1:17" x14ac:dyDescent="0.2">
      <c r="A388" s="19" t="s">
        <v>609</v>
      </c>
      <c r="B388" t="s">
        <v>267</v>
      </c>
      <c r="C388" t="s">
        <v>196</v>
      </c>
      <c r="D388" t="s">
        <v>197</v>
      </c>
      <c r="E388" s="1">
        <v>2000</v>
      </c>
      <c r="F388" s="19" t="s">
        <v>612</v>
      </c>
      <c r="G388">
        <v>100</v>
      </c>
      <c r="H388">
        <v>1</v>
      </c>
      <c r="I388" t="s">
        <v>47</v>
      </c>
      <c r="K388" t="s">
        <v>70</v>
      </c>
      <c r="L388" t="s">
        <v>621</v>
      </c>
      <c r="M388" t="s">
        <v>615</v>
      </c>
      <c r="P388" s="1">
        <v>2000</v>
      </c>
      <c r="Q388" s="1">
        <v>0</v>
      </c>
    </row>
    <row r="389" spans="1:17" x14ac:dyDescent="0.2">
      <c r="A389" s="19" t="s">
        <v>609</v>
      </c>
      <c r="B389" t="s">
        <v>55</v>
      </c>
      <c r="C389" t="s">
        <v>126</v>
      </c>
      <c r="D389" t="s">
        <v>127</v>
      </c>
      <c r="E389" s="1">
        <v>17050</v>
      </c>
      <c r="F389" s="19" t="s">
        <v>21</v>
      </c>
      <c r="G389">
        <v>400</v>
      </c>
      <c r="H389">
        <v>2</v>
      </c>
      <c r="I389" t="s">
        <v>47</v>
      </c>
      <c r="K389" t="s">
        <v>70</v>
      </c>
      <c r="L389" t="s">
        <v>621</v>
      </c>
      <c r="M389" t="s">
        <v>615</v>
      </c>
      <c r="P389" s="1">
        <v>17050</v>
      </c>
      <c r="Q389" s="1">
        <v>0</v>
      </c>
    </row>
    <row r="390" spans="1:17" x14ac:dyDescent="0.2">
      <c r="A390" s="19" t="s">
        <v>609</v>
      </c>
      <c r="B390" t="s">
        <v>55</v>
      </c>
      <c r="C390" t="s">
        <v>130</v>
      </c>
      <c r="D390" t="s">
        <v>131</v>
      </c>
      <c r="E390" s="1">
        <v>17050</v>
      </c>
      <c r="F390" s="19" t="s">
        <v>21</v>
      </c>
      <c r="G390">
        <v>400</v>
      </c>
      <c r="H390">
        <v>2</v>
      </c>
      <c r="I390" t="s">
        <v>47</v>
      </c>
      <c r="K390" t="s">
        <v>70</v>
      </c>
      <c r="L390" t="s">
        <v>621</v>
      </c>
      <c r="M390" t="s">
        <v>615</v>
      </c>
      <c r="P390" s="1">
        <v>17050</v>
      </c>
      <c r="Q390" s="1">
        <v>0</v>
      </c>
    </row>
    <row r="391" spans="1:17" x14ac:dyDescent="0.2">
      <c r="A391" s="19" t="s">
        <v>609</v>
      </c>
      <c r="B391" t="s">
        <v>55</v>
      </c>
      <c r="C391" t="s">
        <v>63</v>
      </c>
      <c r="D391" t="s">
        <v>64</v>
      </c>
      <c r="E391" s="1">
        <v>17050</v>
      </c>
      <c r="F391" s="19" t="s">
        <v>243</v>
      </c>
      <c r="G391">
        <v>10</v>
      </c>
      <c r="H391">
        <v>17</v>
      </c>
      <c r="I391" t="s">
        <v>59</v>
      </c>
      <c r="J391" t="s">
        <v>60</v>
      </c>
      <c r="K391" t="s">
        <v>70</v>
      </c>
      <c r="L391" t="s">
        <v>621</v>
      </c>
      <c r="M391" t="s">
        <v>615</v>
      </c>
      <c r="P391" s="1">
        <v>17050</v>
      </c>
      <c r="Q391" s="1">
        <v>0</v>
      </c>
    </row>
    <row r="392" spans="1:17" x14ac:dyDescent="0.2">
      <c r="A392" s="19" t="s">
        <v>609</v>
      </c>
      <c r="B392" t="s">
        <v>55</v>
      </c>
      <c r="C392" t="s">
        <v>138</v>
      </c>
      <c r="D392" t="s">
        <v>139</v>
      </c>
      <c r="E392" s="1">
        <v>17050</v>
      </c>
      <c r="F392" s="19" t="s">
        <v>243</v>
      </c>
      <c r="G392">
        <v>10</v>
      </c>
      <c r="H392">
        <v>17</v>
      </c>
      <c r="I392" t="s">
        <v>59</v>
      </c>
      <c r="J392" t="s">
        <v>140</v>
      </c>
      <c r="K392" t="s">
        <v>70</v>
      </c>
      <c r="L392" t="s">
        <v>621</v>
      </c>
      <c r="M392" t="s">
        <v>615</v>
      </c>
      <c r="P392" s="1">
        <v>17050</v>
      </c>
      <c r="Q392" s="1">
        <v>0</v>
      </c>
    </row>
    <row r="393" spans="1:17" x14ac:dyDescent="0.2">
      <c r="A393" s="19" t="s">
        <v>609</v>
      </c>
      <c r="B393" t="s">
        <v>55</v>
      </c>
      <c r="C393" t="s">
        <v>141</v>
      </c>
      <c r="D393" t="s">
        <v>142</v>
      </c>
      <c r="E393" s="1">
        <v>17050</v>
      </c>
      <c r="F393" s="19" t="s">
        <v>243</v>
      </c>
      <c r="G393">
        <v>10</v>
      </c>
      <c r="H393">
        <v>17</v>
      </c>
      <c r="I393" t="s">
        <v>59</v>
      </c>
      <c r="J393" t="s">
        <v>140</v>
      </c>
      <c r="K393" t="s">
        <v>70</v>
      </c>
      <c r="L393" t="s">
        <v>621</v>
      </c>
      <c r="M393" t="s">
        <v>615</v>
      </c>
      <c r="P393" s="1">
        <v>17050</v>
      </c>
      <c r="Q393" s="1">
        <v>0</v>
      </c>
    </row>
    <row r="394" spans="1:17" x14ac:dyDescent="0.2">
      <c r="A394" s="19" t="s">
        <v>609</v>
      </c>
      <c r="B394" t="s">
        <v>55</v>
      </c>
      <c r="C394" t="s">
        <v>65</v>
      </c>
      <c r="D394" t="s">
        <v>66</v>
      </c>
      <c r="E394" s="1">
        <v>17050</v>
      </c>
      <c r="F394" s="19" t="s">
        <v>243</v>
      </c>
      <c r="G394">
        <v>10</v>
      </c>
      <c r="H394">
        <v>17</v>
      </c>
      <c r="I394" t="s">
        <v>67</v>
      </c>
      <c r="J394" t="s">
        <v>60</v>
      </c>
      <c r="K394" t="s">
        <v>70</v>
      </c>
      <c r="L394" t="s">
        <v>621</v>
      </c>
      <c r="M394" t="s">
        <v>615</v>
      </c>
      <c r="P394" s="1">
        <v>17050</v>
      </c>
      <c r="Q394" s="1">
        <v>0</v>
      </c>
    </row>
    <row r="395" spans="1:17" x14ac:dyDescent="0.2">
      <c r="A395" s="19" t="s">
        <v>609</v>
      </c>
      <c r="B395" t="s">
        <v>55</v>
      </c>
      <c r="C395" t="s">
        <v>150</v>
      </c>
      <c r="D395" t="s">
        <v>151</v>
      </c>
      <c r="E395" s="1">
        <v>17050</v>
      </c>
      <c r="F395" s="19" t="s">
        <v>243</v>
      </c>
      <c r="G395">
        <v>10</v>
      </c>
      <c r="H395">
        <v>17</v>
      </c>
      <c r="I395" t="s">
        <v>59</v>
      </c>
      <c r="J395" t="s">
        <v>140</v>
      </c>
      <c r="K395" t="s">
        <v>70</v>
      </c>
      <c r="L395" t="s">
        <v>621</v>
      </c>
      <c r="M395" t="s">
        <v>615</v>
      </c>
      <c r="P395" s="1">
        <v>17050</v>
      </c>
      <c r="Q395" s="1">
        <v>0</v>
      </c>
    </row>
    <row r="396" spans="1:17" x14ac:dyDescent="0.2">
      <c r="A396" s="19" t="s">
        <v>609</v>
      </c>
      <c r="B396" t="s">
        <v>55</v>
      </c>
      <c r="C396" t="s">
        <v>183</v>
      </c>
      <c r="D396" t="s">
        <v>184</v>
      </c>
      <c r="E396" s="1">
        <v>17050</v>
      </c>
      <c r="F396" s="19" t="s">
        <v>529</v>
      </c>
      <c r="G396">
        <v>6</v>
      </c>
      <c r="H396">
        <v>10</v>
      </c>
      <c r="I396" t="s">
        <v>59</v>
      </c>
      <c r="J396" t="s">
        <v>185</v>
      </c>
      <c r="K396" t="s">
        <v>70</v>
      </c>
      <c r="L396" t="s">
        <v>621</v>
      </c>
      <c r="M396" t="s">
        <v>615</v>
      </c>
      <c r="P396" s="1">
        <v>17050</v>
      </c>
      <c r="Q396" s="1">
        <v>0</v>
      </c>
    </row>
    <row r="397" spans="1:17" x14ac:dyDescent="0.2">
      <c r="A397" s="19" t="s">
        <v>609</v>
      </c>
      <c r="B397" t="s">
        <v>55</v>
      </c>
      <c r="C397" t="s">
        <v>68</v>
      </c>
      <c r="D397" t="s">
        <v>69</v>
      </c>
      <c r="E397" s="1">
        <v>17050</v>
      </c>
      <c r="F397" s="19" t="s">
        <v>243</v>
      </c>
      <c r="G397">
        <v>10</v>
      </c>
      <c r="H397">
        <v>17</v>
      </c>
      <c r="I397" t="s">
        <v>59</v>
      </c>
      <c r="J397" t="s">
        <v>60</v>
      </c>
      <c r="K397" t="s">
        <v>70</v>
      </c>
      <c r="L397" t="s">
        <v>621</v>
      </c>
      <c r="M397" t="s">
        <v>615</v>
      </c>
      <c r="P397" s="1">
        <v>17050</v>
      </c>
      <c r="Q397" s="1">
        <v>0</v>
      </c>
    </row>
    <row r="398" spans="1:17" x14ac:dyDescent="0.2">
      <c r="A398" s="19" t="s">
        <v>609</v>
      </c>
      <c r="B398" t="s">
        <v>622</v>
      </c>
      <c r="C398" t="s">
        <v>623</v>
      </c>
      <c r="D398" t="s">
        <v>624</v>
      </c>
      <c r="E398" s="1">
        <v>5350</v>
      </c>
      <c r="F398" s="19" t="s">
        <v>612</v>
      </c>
      <c r="G398">
        <v>50</v>
      </c>
      <c r="H398">
        <v>1</v>
      </c>
      <c r="I398" t="s">
        <v>22</v>
      </c>
      <c r="K398" t="s">
        <v>625</v>
      </c>
      <c r="L398" t="s">
        <v>626</v>
      </c>
      <c r="M398" t="s">
        <v>615</v>
      </c>
      <c r="P398" s="1">
        <v>5350</v>
      </c>
      <c r="Q398" s="1">
        <v>0</v>
      </c>
    </row>
    <row r="399" spans="1:17" x14ac:dyDescent="0.2">
      <c r="A399" s="19" t="s">
        <v>609</v>
      </c>
      <c r="B399" t="s">
        <v>622</v>
      </c>
      <c r="C399" t="s">
        <v>627</v>
      </c>
      <c r="D399" t="s">
        <v>628</v>
      </c>
      <c r="E399" s="1">
        <v>5350</v>
      </c>
      <c r="F399" s="19" t="s">
        <v>612</v>
      </c>
      <c r="G399">
        <v>50</v>
      </c>
      <c r="H399">
        <v>1</v>
      </c>
      <c r="I399" t="s">
        <v>22</v>
      </c>
      <c r="K399" t="s">
        <v>613</v>
      </c>
      <c r="L399" t="s">
        <v>614</v>
      </c>
      <c r="M399" t="s">
        <v>615</v>
      </c>
      <c r="P399" s="1">
        <v>5350</v>
      </c>
      <c r="Q399" s="1">
        <v>0</v>
      </c>
    </row>
    <row r="400" spans="1:17" x14ac:dyDescent="0.2">
      <c r="A400" s="19" t="s">
        <v>609</v>
      </c>
      <c r="B400" t="s">
        <v>622</v>
      </c>
      <c r="C400" t="s">
        <v>629</v>
      </c>
      <c r="D400" t="s">
        <v>630</v>
      </c>
      <c r="E400" s="1">
        <v>5350</v>
      </c>
      <c r="F400" s="19" t="s">
        <v>612</v>
      </c>
      <c r="G400">
        <v>50</v>
      </c>
      <c r="H400">
        <v>1</v>
      </c>
      <c r="I400" t="s">
        <v>22</v>
      </c>
      <c r="K400" t="s">
        <v>70</v>
      </c>
      <c r="L400" t="s">
        <v>631</v>
      </c>
      <c r="M400" t="s">
        <v>615</v>
      </c>
      <c r="P400" s="1">
        <v>5350</v>
      </c>
      <c r="Q400" s="1">
        <v>0</v>
      </c>
    </row>
    <row r="401" spans="1:18" x14ac:dyDescent="0.2">
      <c r="A401" s="19" t="s">
        <v>609</v>
      </c>
      <c r="B401" t="s">
        <v>622</v>
      </c>
      <c r="C401" t="s">
        <v>269</v>
      </c>
      <c r="D401" t="s">
        <v>270</v>
      </c>
      <c r="E401" s="1">
        <v>5350</v>
      </c>
      <c r="F401" s="19" t="s">
        <v>612</v>
      </c>
      <c r="G401">
        <v>50</v>
      </c>
      <c r="H401">
        <v>1</v>
      </c>
      <c r="I401" t="s">
        <v>47</v>
      </c>
      <c r="K401" t="s">
        <v>616</v>
      </c>
      <c r="L401" t="s">
        <v>617</v>
      </c>
      <c r="M401" t="s">
        <v>618</v>
      </c>
      <c r="P401" s="1">
        <v>5350</v>
      </c>
      <c r="Q401" s="1">
        <v>0</v>
      </c>
    </row>
    <row r="402" spans="1:18" x14ac:dyDescent="0.2">
      <c r="A402" s="19" t="s">
        <v>609</v>
      </c>
      <c r="B402" t="s">
        <v>622</v>
      </c>
      <c r="C402" t="s">
        <v>632</v>
      </c>
      <c r="D402" t="s">
        <v>633</v>
      </c>
      <c r="E402" s="1">
        <v>5350</v>
      </c>
      <c r="F402" s="19" t="s">
        <v>612</v>
      </c>
      <c r="G402">
        <v>50</v>
      </c>
      <c r="H402">
        <v>1</v>
      </c>
      <c r="I402" t="s">
        <v>22</v>
      </c>
      <c r="K402" t="s">
        <v>616</v>
      </c>
      <c r="L402" t="s">
        <v>617</v>
      </c>
      <c r="M402" t="s">
        <v>618</v>
      </c>
      <c r="P402" s="1">
        <v>5350</v>
      </c>
      <c r="Q402" s="1">
        <v>0</v>
      </c>
    </row>
    <row r="403" spans="1:18" x14ac:dyDescent="0.2">
      <c r="A403" s="19" t="s">
        <v>609</v>
      </c>
      <c r="B403" t="s">
        <v>622</v>
      </c>
      <c r="C403" t="s">
        <v>634</v>
      </c>
      <c r="D403" t="s">
        <v>635</v>
      </c>
      <c r="E403" s="1">
        <v>5350</v>
      </c>
      <c r="F403" s="19" t="s">
        <v>529</v>
      </c>
      <c r="G403">
        <v>15</v>
      </c>
      <c r="H403">
        <v>2</v>
      </c>
      <c r="I403" t="s">
        <v>47</v>
      </c>
      <c r="K403" t="s">
        <v>625</v>
      </c>
      <c r="L403" t="s">
        <v>626</v>
      </c>
      <c r="M403" t="s">
        <v>615</v>
      </c>
      <c r="P403" s="1">
        <v>5350</v>
      </c>
      <c r="Q403" s="1">
        <v>0</v>
      </c>
    </row>
    <row r="404" spans="1:18" x14ac:dyDescent="0.2">
      <c r="A404" s="19" t="s">
        <v>609</v>
      </c>
      <c r="B404" t="s">
        <v>622</v>
      </c>
      <c r="C404" t="s">
        <v>636</v>
      </c>
      <c r="D404" t="s">
        <v>637</v>
      </c>
      <c r="E404" s="1">
        <v>5350</v>
      </c>
      <c r="F404" s="19" t="s">
        <v>529</v>
      </c>
      <c r="G404">
        <v>15</v>
      </c>
      <c r="H404">
        <v>2</v>
      </c>
      <c r="I404" t="s">
        <v>47</v>
      </c>
      <c r="K404" t="s">
        <v>625</v>
      </c>
      <c r="L404" t="s">
        <v>626</v>
      </c>
      <c r="M404" t="s">
        <v>615</v>
      </c>
      <c r="P404" s="1">
        <v>5350</v>
      </c>
      <c r="Q404" s="1">
        <v>0</v>
      </c>
    </row>
    <row r="405" spans="1:18" x14ac:dyDescent="0.2">
      <c r="A405" s="19" t="s">
        <v>609</v>
      </c>
      <c r="B405" t="s">
        <v>440</v>
      </c>
      <c r="C405" t="s">
        <v>308</v>
      </c>
      <c r="D405" t="s">
        <v>309</v>
      </c>
      <c r="E405" s="1">
        <v>5000</v>
      </c>
      <c r="F405" s="19" t="s">
        <v>529</v>
      </c>
      <c r="G405">
        <v>30</v>
      </c>
      <c r="H405">
        <v>2</v>
      </c>
      <c r="I405" t="s">
        <v>47</v>
      </c>
      <c r="K405" t="s">
        <v>613</v>
      </c>
      <c r="L405" t="s">
        <v>614</v>
      </c>
      <c r="M405" t="s">
        <v>615</v>
      </c>
      <c r="P405" s="1">
        <v>5000</v>
      </c>
      <c r="Q405" s="1">
        <v>0</v>
      </c>
    </row>
    <row r="406" spans="1:18" x14ac:dyDescent="0.2">
      <c r="A406" s="19" t="s">
        <v>609</v>
      </c>
      <c r="B406" t="s">
        <v>440</v>
      </c>
      <c r="C406" t="s">
        <v>45</v>
      </c>
      <c r="D406" t="s">
        <v>46</v>
      </c>
      <c r="E406" s="1">
        <v>5000</v>
      </c>
      <c r="F406" s="19" t="s">
        <v>529</v>
      </c>
      <c r="G406">
        <v>30</v>
      </c>
      <c r="H406">
        <v>2</v>
      </c>
      <c r="I406" t="s">
        <v>47</v>
      </c>
      <c r="K406" t="s">
        <v>616</v>
      </c>
      <c r="L406" t="s">
        <v>617</v>
      </c>
      <c r="M406" t="s">
        <v>618</v>
      </c>
      <c r="P406" s="1">
        <v>5000</v>
      </c>
      <c r="Q406" s="1">
        <v>0</v>
      </c>
    </row>
    <row r="407" spans="1:18" x14ac:dyDescent="0.2">
      <c r="A407" s="19" t="s">
        <v>609</v>
      </c>
      <c r="B407" t="s">
        <v>440</v>
      </c>
      <c r="C407" t="s">
        <v>610</v>
      </c>
      <c r="D407" t="s">
        <v>611</v>
      </c>
      <c r="E407" s="1">
        <v>5000</v>
      </c>
      <c r="F407" s="19" t="s">
        <v>529</v>
      </c>
      <c r="G407">
        <v>30</v>
      </c>
      <c r="H407">
        <v>2</v>
      </c>
      <c r="I407" t="s">
        <v>22</v>
      </c>
      <c r="K407" t="s">
        <v>613</v>
      </c>
      <c r="L407" t="s">
        <v>614</v>
      </c>
      <c r="M407" t="s">
        <v>615</v>
      </c>
      <c r="P407" s="1">
        <v>5000</v>
      </c>
      <c r="Q407" s="1">
        <v>0</v>
      </c>
    </row>
    <row r="408" spans="1:18" x14ac:dyDescent="0.2">
      <c r="A408" s="19" t="s">
        <v>609</v>
      </c>
      <c r="B408" t="s">
        <v>440</v>
      </c>
      <c r="C408" t="s">
        <v>188</v>
      </c>
      <c r="D408" t="s">
        <v>189</v>
      </c>
      <c r="E408" s="1">
        <v>5000</v>
      </c>
      <c r="F408" s="19" t="s">
        <v>529</v>
      </c>
      <c r="G408">
        <v>30</v>
      </c>
      <c r="H408">
        <v>2</v>
      </c>
      <c r="I408" t="s">
        <v>47</v>
      </c>
      <c r="K408" t="s">
        <v>70</v>
      </c>
      <c r="L408" t="s">
        <v>621</v>
      </c>
      <c r="M408" t="s">
        <v>615</v>
      </c>
      <c r="P408" s="1">
        <v>5000</v>
      </c>
      <c r="Q408" s="1">
        <v>0</v>
      </c>
    </row>
    <row r="409" spans="1:18" x14ac:dyDescent="0.2">
      <c r="A409" s="19" t="s">
        <v>609</v>
      </c>
      <c r="B409" t="s">
        <v>440</v>
      </c>
      <c r="C409" t="s">
        <v>638</v>
      </c>
      <c r="D409" t="s">
        <v>639</v>
      </c>
      <c r="E409" s="1">
        <v>5000</v>
      </c>
      <c r="F409" s="19" t="s">
        <v>529</v>
      </c>
      <c r="G409">
        <v>30</v>
      </c>
      <c r="H409">
        <v>2</v>
      </c>
      <c r="I409" t="s">
        <v>22</v>
      </c>
      <c r="K409" t="s">
        <v>70</v>
      </c>
      <c r="L409" t="s">
        <v>621</v>
      </c>
      <c r="M409" t="s">
        <v>640</v>
      </c>
      <c r="P409" s="1">
        <v>5000</v>
      </c>
      <c r="Q409" s="1">
        <v>0</v>
      </c>
    </row>
    <row r="410" spans="1:18" x14ac:dyDescent="0.2">
      <c r="A410" s="19" t="s">
        <v>609</v>
      </c>
      <c r="B410" t="s">
        <v>440</v>
      </c>
      <c r="C410" t="s">
        <v>619</v>
      </c>
      <c r="D410" t="s">
        <v>620</v>
      </c>
      <c r="E410" s="1">
        <v>5000</v>
      </c>
      <c r="F410" s="19" t="s">
        <v>529</v>
      </c>
      <c r="G410">
        <v>30</v>
      </c>
      <c r="H410">
        <v>2</v>
      </c>
      <c r="I410" t="s">
        <v>22</v>
      </c>
      <c r="K410" t="s">
        <v>70</v>
      </c>
      <c r="L410" t="s">
        <v>621</v>
      </c>
      <c r="M410" t="s">
        <v>615</v>
      </c>
      <c r="P410" s="1">
        <v>5000</v>
      </c>
      <c r="Q410" s="1">
        <v>0</v>
      </c>
    </row>
    <row r="411" spans="1:18" x14ac:dyDescent="0.2">
      <c r="A411" s="19" t="s">
        <v>641</v>
      </c>
      <c r="B411" t="s">
        <v>173</v>
      </c>
      <c r="C411" t="s">
        <v>174</v>
      </c>
      <c r="D411" t="s">
        <v>175</v>
      </c>
      <c r="E411" s="1">
        <v>7196</v>
      </c>
      <c r="F411" s="19" t="s">
        <v>236</v>
      </c>
      <c r="G411">
        <v>25</v>
      </c>
      <c r="H411">
        <v>3</v>
      </c>
      <c r="I411" t="s">
        <v>101</v>
      </c>
      <c r="J411" t="s">
        <v>102</v>
      </c>
      <c r="K411" t="s">
        <v>642</v>
      </c>
      <c r="L411" t="s">
        <v>643</v>
      </c>
      <c r="M411" t="s">
        <v>644</v>
      </c>
      <c r="P411" s="1">
        <v>7196</v>
      </c>
      <c r="Q411" s="1">
        <v>4188</v>
      </c>
    </row>
    <row r="412" spans="1:18" x14ac:dyDescent="0.2">
      <c r="A412" s="19" t="s">
        <v>641</v>
      </c>
      <c r="B412" t="s">
        <v>173</v>
      </c>
      <c r="C412" t="s">
        <v>532</v>
      </c>
      <c r="D412" t="s">
        <v>533</v>
      </c>
      <c r="E412" s="1">
        <v>7196</v>
      </c>
      <c r="F412" s="19" t="s">
        <v>236</v>
      </c>
      <c r="G412">
        <v>25</v>
      </c>
      <c r="H412">
        <v>3</v>
      </c>
      <c r="I412" t="s">
        <v>266</v>
      </c>
      <c r="J412" t="s">
        <v>534</v>
      </c>
      <c r="K412" t="s">
        <v>642</v>
      </c>
      <c r="L412" t="s">
        <v>643</v>
      </c>
      <c r="M412" t="s">
        <v>644</v>
      </c>
      <c r="P412" s="1">
        <v>7196</v>
      </c>
      <c r="Q412" s="1">
        <v>4188</v>
      </c>
    </row>
    <row r="413" spans="1:18" x14ac:dyDescent="0.2">
      <c r="A413" s="19" t="s">
        <v>641</v>
      </c>
      <c r="B413" t="s">
        <v>173</v>
      </c>
      <c r="C413" t="s">
        <v>105</v>
      </c>
      <c r="D413" t="s">
        <v>106</v>
      </c>
      <c r="E413" s="1">
        <v>7196</v>
      </c>
      <c r="F413" s="19" t="s">
        <v>236</v>
      </c>
      <c r="G413">
        <v>50</v>
      </c>
      <c r="H413">
        <v>3</v>
      </c>
      <c r="I413" t="s">
        <v>266</v>
      </c>
      <c r="J413" t="s">
        <v>107</v>
      </c>
      <c r="K413" t="s">
        <v>642</v>
      </c>
      <c r="L413" t="s">
        <v>643</v>
      </c>
      <c r="M413" t="s">
        <v>644</v>
      </c>
      <c r="P413" s="1">
        <v>7196</v>
      </c>
      <c r="Q413" s="1">
        <v>4188</v>
      </c>
    </row>
    <row r="414" spans="1:18" x14ac:dyDescent="0.2">
      <c r="A414" s="19" t="s">
        <v>641</v>
      </c>
      <c r="B414" t="s">
        <v>173</v>
      </c>
      <c r="C414" t="s">
        <v>524</v>
      </c>
      <c r="D414" t="s">
        <v>525</v>
      </c>
      <c r="E414" s="1">
        <v>7196</v>
      </c>
      <c r="F414" s="19" t="s">
        <v>236</v>
      </c>
      <c r="G414">
        <v>25</v>
      </c>
      <c r="H414">
        <v>3</v>
      </c>
      <c r="I414" t="s">
        <v>81</v>
      </c>
      <c r="J414" t="s">
        <v>526</v>
      </c>
      <c r="K414" t="s">
        <v>642</v>
      </c>
      <c r="L414" t="s">
        <v>643</v>
      </c>
      <c r="M414" t="s">
        <v>644</v>
      </c>
      <c r="P414" s="1">
        <v>7196</v>
      </c>
      <c r="Q414" s="1">
        <v>4188</v>
      </c>
    </row>
    <row r="415" spans="1:18" x14ac:dyDescent="0.2">
      <c r="A415" s="19" t="s">
        <v>641</v>
      </c>
      <c r="B415" t="s">
        <v>350</v>
      </c>
      <c r="C415" t="s">
        <v>645</v>
      </c>
      <c r="D415" t="s">
        <v>646</v>
      </c>
      <c r="E415" s="1">
        <v>49058</v>
      </c>
      <c r="F415" s="19" t="s">
        <v>218</v>
      </c>
      <c r="G415">
        <v>25</v>
      </c>
      <c r="H415">
        <v>3</v>
      </c>
      <c r="I415" t="s">
        <v>206</v>
      </c>
      <c r="J415" t="s">
        <v>647</v>
      </c>
      <c r="K415" t="s">
        <v>642</v>
      </c>
      <c r="L415" t="s">
        <v>643</v>
      </c>
      <c r="M415" t="s">
        <v>544</v>
      </c>
      <c r="P415" s="1">
        <v>49058</v>
      </c>
      <c r="Q415" s="1">
        <v>7997</v>
      </c>
      <c r="R415" t="s">
        <v>648</v>
      </c>
    </row>
    <row r="416" spans="1:18" x14ac:dyDescent="0.2">
      <c r="A416" s="19" t="s">
        <v>641</v>
      </c>
      <c r="B416" t="s">
        <v>350</v>
      </c>
      <c r="C416" t="s">
        <v>188</v>
      </c>
      <c r="D416" t="s">
        <v>189</v>
      </c>
      <c r="E416" s="1">
        <v>49058</v>
      </c>
      <c r="F416" s="19" t="s">
        <v>218</v>
      </c>
      <c r="G416">
        <v>25</v>
      </c>
      <c r="H416">
        <v>2</v>
      </c>
      <c r="I416" t="s">
        <v>47</v>
      </c>
      <c r="K416" t="s">
        <v>642</v>
      </c>
      <c r="L416" t="s">
        <v>643</v>
      </c>
      <c r="M416" t="s">
        <v>544</v>
      </c>
      <c r="P416" s="1">
        <v>49058</v>
      </c>
      <c r="Q416" s="1">
        <v>7997</v>
      </c>
      <c r="R416" t="s">
        <v>648</v>
      </c>
    </row>
    <row r="417" spans="1:18" x14ac:dyDescent="0.2">
      <c r="A417" s="19" t="s">
        <v>641</v>
      </c>
      <c r="B417" t="s">
        <v>350</v>
      </c>
      <c r="C417" t="s">
        <v>19</v>
      </c>
      <c r="D417" t="s">
        <v>20</v>
      </c>
      <c r="E417" s="1">
        <v>49058</v>
      </c>
      <c r="F417" s="19" t="s">
        <v>472</v>
      </c>
      <c r="G417">
        <v>25</v>
      </c>
      <c r="H417">
        <v>1</v>
      </c>
      <c r="I417" t="s">
        <v>33</v>
      </c>
      <c r="K417" t="s">
        <v>649</v>
      </c>
      <c r="L417" t="s">
        <v>278</v>
      </c>
      <c r="M417" t="s">
        <v>650</v>
      </c>
      <c r="P417" s="1">
        <v>49058</v>
      </c>
      <c r="Q417" s="1">
        <v>7997</v>
      </c>
      <c r="R417" t="s">
        <v>648</v>
      </c>
    </row>
    <row r="418" spans="1:18" x14ac:dyDescent="0.2">
      <c r="A418" s="19" t="s">
        <v>641</v>
      </c>
      <c r="B418" t="s">
        <v>350</v>
      </c>
      <c r="C418" t="s">
        <v>290</v>
      </c>
      <c r="D418" t="s">
        <v>291</v>
      </c>
      <c r="E418" s="1">
        <v>49058</v>
      </c>
      <c r="F418" s="19" t="s">
        <v>218</v>
      </c>
      <c r="G418">
        <v>25</v>
      </c>
      <c r="H418">
        <v>2</v>
      </c>
      <c r="I418" t="s">
        <v>22</v>
      </c>
      <c r="K418" t="s">
        <v>642</v>
      </c>
      <c r="L418" t="s">
        <v>643</v>
      </c>
      <c r="M418" t="s">
        <v>544</v>
      </c>
      <c r="P418" s="1">
        <v>49058</v>
      </c>
      <c r="Q418" s="1">
        <v>7997</v>
      </c>
      <c r="R418" t="s">
        <v>648</v>
      </c>
    </row>
    <row r="419" spans="1:18" x14ac:dyDescent="0.2">
      <c r="A419" s="19" t="s">
        <v>641</v>
      </c>
      <c r="B419" t="s">
        <v>350</v>
      </c>
      <c r="C419" t="s">
        <v>84</v>
      </c>
      <c r="D419" t="s">
        <v>85</v>
      </c>
      <c r="E419" s="1">
        <v>49058</v>
      </c>
      <c r="F419" s="19" t="s">
        <v>218</v>
      </c>
      <c r="G419">
        <v>25</v>
      </c>
      <c r="H419">
        <v>3</v>
      </c>
      <c r="I419" t="s">
        <v>81</v>
      </c>
      <c r="J419" t="s">
        <v>86</v>
      </c>
      <c r="K419" t="s">
        <v>642</v>
      </c>
      <c r="L419" t="s">
        <v>643</v>
      </c>
      <c r="M419" t="s">
        <v>544</v>
      </c>
      <c r="P419" s="1">
        <v>49058</v>
      </c>
      <c r="Q419" s="1">
        <v>7997</v>
      </c>
      <c r="R419" t="s">
        <v>648</v>
      </c>
    </row>
    <row r="420" spans="1:18" x14ac:dyDescent="0.2">
      <c r="A420" s="19" t="s">
        <v>641</v>
      </c>
      <c r="B420" t="s">
        <v>350</v>
      </c>
      <c r="C420" t="s">
        <v>545</v>
      </c>
      <c r="D420" t="s">
        <v>546</v>
      </c>
      <c r="E420" s="1">
        <v>49058</v>
      </c>
      <c r="F420" s="19" t="s">
        <v>218</v>
      </c>
      <c r="G420">
        <v>25</v>
      </c>
      <c r="H420">
        <v>1</v>
      </c>
      <c r="I420" t="s">
        <v>26</v>
      </c>
      <c r="K420" t="s">
        <v>649</v>
      </c>
      <c r="L420" t="s">
        <v>278</v>
      </c>
      <c r="M420" t="s">
        <v>650</v>
      </c>
      <c r="P420" s="1">
        <v>49058</v>
      </c>
      <c r="Q420" s="1">
        <v>7997</v>
      </c>
      <c r="R420" t="s">
        <v>648</v>
      </c>
    </row>
    <row r="421" spans="1:18" x14ac:dyDescent="0.2">
      <c r="A421" s="19" t="s">
        <v>641</v>
      </c>
      <c r="B421" t="s">
        <v>350</v>
      </c>
      <c r="C421" t="s">
        <v>549</v>
      </c>
      <c r="D421" t="s">
        <v>550</v>
      </c>
      <c r="E421" s="1">
        <v>49058</v>
      </c>
      <c r="F421" s="19" t="s">
        <v>218</v>
      </c>
      <c r="G421">
        <v>25</v>
      </c>
      <c r="H421">
        <v>1</v>
      </c>
      <c r="I421" t="s">
        <v>26</v>
      </c>
      <c r="K421" t="s">
        <v>649</v>
      </c>
      <c r="L421" t="s">
        <v>278</v>
      </c>
      <c r="M421" t="s">
        <v>650</v>
      </c>
      <c r="P421" s="1">
        <v>49058</v>
      </c>
      <c r="Q421" s="1">
        <v>7997</v>
      </c>
      <c r="R421" t="s">
        <v>648</v>
      </c>
    </row>
    <row r="422" spans="1:18" x14ac:dyDescent="0.2">
      <c r="A422" s="19" t="s">
        <v>641</v>
      </c>
      <c r="B422" t="s">
        <v>350</v>
      </c>
      <c r="C422" t="s">
        <v>551</v>
      </c>
      <c r="D422" t="s">
        <v>552</v>
      </c>
      <c r="E422" s="1">
        <v>49058</v>
      </c>
      <c r="F422" s="19" t="s">
        <v>218</v>
      </c>
      <c r="G422">
        <v>25</v>
      </c>
      <c r="H422">
        <v>1</v>
      </c>
      <c r="I422" t="s">
        <v>26</v>
      </c>
      <c r="K422" t="s">
        <v>649</v>
      </c>
      <c r="L422" t="s">
        <v>278</v>
      </c>
      <c r="M422" t="s">
        <v>650</v>
      </c>
      <c r="P422" s="1">
        <v>49058</v>
      </c>
      <c r="Q422" s="1">
        <v>7997</v>
      </c>
      <c r="R422" t="s">
        <v>648</v>
      </c>
    </row>
    <row r="423" spans="1:18" x14ac:dyDescent="0.2">
      <c r="A423" s="19" t="s">
        <v>641</v>
      </c>
      <c r="B423" t="s">
        <v>350</v>
      </c>
      <c r="C423" t="s">
        <v>194</v>
      </c>
      <c r="D423" t="s">
        <v>195</v>
      </c>
      <c r="E423" s="1">
        <v>49058</v>
      </c>
      <c r="F423" s="19" t="s">
        <v>218</v>
      </c>
      <c r="G423">
        <v>25</v>
      </c>
      <c r="H423">
        <v>2</v>
      </c>
      <c r="I423" t="s">
        <v>47</v>
      </c>
      <c r="K423" t="s">
        <v>642</v>
      </c>
      <c r="L423" t="s">
        <v>643</v>
      </c>
      <c r="M423" t="s">
        <v>544</v>
      </c>
      <c r="P423" s="1">
        <v>49058</v>
      </c>
      <c r="Q423" s="1">
        <v>7997</v>
      </c>
      <c r="R423" t="s">
        <v>648</v>
      </c>
    </row>
    <row r="424" spans="1:18" x14ac:dyDescent="0.2">
      <c r="A424" s="19" t="s">
        <v>641</v>
      </c>
      <c r="B424" t="s">
        <v>350</v>
      </c>
      <c r="C424" t="s">
        <v>651</v>
      </c>
      <c r="D424" t="s">
        <v>652</v>
      </c>
      <c r="E424" s="1">
        <v>49058</v>
      </c>
      <c r="F424" s="19" t="s">
        <v>218</v>
      </c>
      <c r="G424">
        <v>25</v>
      </c>
      <c r="H424">
        <v>2</v>
      </c>
      <c r="I424" t="s">
        <v>33</v>
      </c>
      <c r="K424" t="s">
        <v>653</v>
      </c>
      <c r="L424" t="s">
        <v>232</v>
      </c>
      <c r="M424" t="s">
        <v>654</v>
      </c>
      <c r="P424" s="1">
        <v>49058</v>
      </c>
      <c r="Q424" s="1">
        <v>7997</v>
      </c>
      <c r="R424" t="s">
        <v>648</v>
      </c>
    </row>
    <row r="425" spans="1:18" x14ac:dyDescent="0.2">
      <c r="A425" s="19" t="s">
        <v>641</v>
      </c>
      <c r="B425" t="s">
        <v>350</v>
      </c>
      <c r="C425" t="s">
        <v>91</v>
      </c>
      <c r="D425" t="s">
        <v>92</v>
      </c>
      <c r="E425" s="1">
        <v>49058</v>
      </c>
      <c r="F425" s="19" t="s">
        <v>218</v>
      </c>
      <c r="G425">
        <v>25</v>
      </c>
      <c r="H425">
        <v>3</v>
      </c>
      <c r="I425" t="s">
        <v>81</v>
      </c>
      <c r="J425" t="s">
        <v>93</v>
      </c>
      <c r="K425" t="s">
        <v>642</v>
      </c>
      <c r="L425" t="s">
        <v>643</v>
      </c>
      <c r="M425" t="s">
        <v>544</v>
      </c>
      <c r="P425" s="1">
        <v>49058</v>
      </c>
      <c r="Q425" s="1">
        <v>7997</v>
      </c>
      <c r="R425" t="s">
        <v>648</v>
      </c>
    </row>
    <row r="426" spans="1:18" x14ac:dyDescent="0.2">
      <c r="A426" s="19" t="s">
        <v>655</v>
      </c>
      <c r="B426" t="s">
        <v>55</v>
      </c>
      <c r="C426" t="s">
        <v>123</v>
      </c>
      <c r="D426" t="s">
        <v>124</v>
      </c>
      <c r="E426" s="1">
        <v>22788</v>
      </c>
      <c r="F426" s="19" t="s">
        <v>243</v>
      </c>
      <c r="G426">
        <v>25</v>
      </c>
      <c r="H426">
        <v>3</v>
      </c>
      <c r="I426" t="s">
        <v>282</v>
      </c>
      <c r="N426" t="s">
        <v>83</v>
      </c>
      <c r="O426" t="s">
        <v>656</v>
      </c>
      <c r="P426" s="1">
        <v>22788</v>
      </c>
      <c r="Q426" s="1">
        <v>1822</v>
      </c>
    </row>
    <row r="427" spans="1:18" x14ac:dyDescent="0.2">
      <c r="A427" s="19" t="s">
        <v>655</v>
      </c>
      <c r="B427" t="s">
        <v>55</v>
      </c>
      <c r="C427" t="s">
        <v>126</v>
      </c>
      <c r="D427" t="s">
        <v>127</v>
      </c>
      <c r="E427" s="1">
        <v>22788</v>
      </c>
      <c r="F427" s="19" t="s">
        <v>243</v>
      </c>
      <c r="G427">
        <v>25</v>
      </c>
      <c r="H427">
        <v>3</v>
      </c>
      <c r="I427" t="s">
        <v>284</v>
      </c>
      <c r="J427" t="s">
        <v>285</v>
      </c>
      <c r="N427" t="s">
        <v>83</v>
      </c>
      <c r="O427" t="s">
        <v>656</v>
      </c>
      <c r="P427" s="1">
        <v>22788</v>
      </c>
      <c r="Q427" s="1">
        <v>1822</v>
      </c>
    </row>
    <row r="428" spans="1:18" x14ac:dyDescent="0.2">
      <c r="A428" s="19" t="s">
        <v>655</v>
      </c>
      <c r="B428" t="s">
        <v>55</v>
      </c>
      <c r="C428" t="s">
        <v>63</v>
      </c>
      <c r="D428" t="s">
        <v>64</v>
      </c>
      <c r="E428" s="1">
        <v>22788</v>
      </c>
      <c r="F428" s="19" t="s">
        <v>657</v>
      </c>
      <c r="G428">
        <v>30</v>
      </c>
      <c r="H428">
        <v>2</v>
      </c>
      <c r="I428" t="s">
        <v>59</v>
      </c>
      <c r="J428" t="s">
        <v>60</v>
      </c>
      <c r="N428" t="s">
        <v>298</v>
      </c>
      <c r="O428" t="s">
        <v>658</v>
      </c>
      <c r="P428" s="1">
        <v>22788</v>
      </c>
      <c r="Q428" s="1">
        <v>1822</v>
      </c>
    </row>
    <row r="429" spans="1:18" x14ac:dyDescent="0.2">
      <c r="A429" s="19" t="s">
        <v>655</v>
      </c>
      <c r="B429" t="s">
        <v>55</v>
      </c>
      <c r="C429" t="s">
        <v>138</v>
      </c>
      <c r="D429" t="s">
        <v>139</v>
      </c>
      <c r="E429" s="1">
        <v>22788</v>
      </c>
      <c r="F429" s="19" t="s">
        <v>657</v>
      </c>
      <c r="G429">
        <v>30</v>
      </c>
      <c r="H429">
        <v>2</v>
      </c>
      <c r="I429" t="s">
        <v>59</v>
      </c>
      <c r="J429" t="s">
        <v>140</v>
      </c>
      <c r="N429" t="s">
        <v>298</v>
      </c>
      <c r="O429" t="s">
        <v>659</v>
      </c>
      <c r="P429" s="1">
        <v>22788</v>
      </c>
      <c r="Q429" s="1">
        <v>1822</v>
      </c>
    </row>
    <row r="430" spans="1:18" x14ac:dyDescent="0.2">
      <c r="A430" s="19" t="s">
        <v>655</v>
      </c>
      <c r="B430" t="s">
        <v>55</v>
      </c>
      <c r="C430" t="s">
        <v>141</v>
      </c>
      <c r="D430" t="s">
        <v>142</v>
      </c>
      <c r="E430" s="1">
        <v>22788</v>
      </c>
      <c r="F430" s="19" t="s">
        <v>657</v>
      </c>
      <c r="G430">
        <v>30</v>
      </c>
      <c r="H430">
        <v>2</v>
      </c>
      <c r="I430" t="s">
        <v>59</v>
      </c>
      <c r="J430" t="s">
        <v>140</v>
      </c>
      <c r="N430" t="s">
        <v>298</v>
      </c>
      <c r="O430" t="s">
        <v>660</v>
      </c>
      <c r="P430" s="1">
        <v>22788</v>
      </c>
      <c r="Q430" s="1">
        <v>1822</v>
      </c>
    </row>
    <row r="431" spans="1:18" x14ac:dyDescent="0.2">
      <c r="A431" s="19" t="s">
        <v>655</v>
      </c>
      <c r="B431" t="s">
        <v>55</v>
      </c>
      <c r="C431" t="s">
        <v>150</v>
      </c>
      <c r="D431" t="s">
        <v>151</v>
      </c>
      <c r="E431" s="1">
        <v>22788</v>
      </c>
      <c r="F431" s="19" t="s">
        <v>657</v>
      </c>
      <c r="G431">
        <v>30</v>
      </c>
      <c r="H431">
        <v>2</v>
      </c>
      <c r="I431" t="s">
        <v>59</v>
      </c>
      <c r="J431" t="s">
        <v>140</v>
      </c>
      <c r="N431" t="s">
        <v>298</v>
      </c>
      <c r="O431" t="s">
        <v>660</v>
      </c>
      <c r="P431" s="1">
        <v>22788</v>
      </c>
      <c r="Q431" s="1">
        <v>1822</v>
      </c>
    </row>
    <row r="432" spans="1:18" x14ac:dyDescent="0.2">
      <c r="A432" s="19" t="s">
        <v>655</v>
      </c>
      <c r="B432" t="s">
        <v>55</v>
      </c>
      <c r="C432" t="s">
        <v>155</v>
      </c>
      <c r="D432" t="s">
        <v>156</v>
      </c>
      <c r="E432" s="1">
        <v>22788</v>
      </c>
      <c r="F432" s="19" t="s">
        <v>657</v>
      </c>
      <c r="G432">
        <v>30</v>
      </c>
      <c r="H432">
        <v>3</v>
      </c>
      <c r="I432" t="s">
        <v>59</v>
      </c>
      <c r="J432" t="s">
        <v>157</v>
      </c>
      <c r="N432" t="s">
        <v>298</v>
      </c>
      <c r="O432" t="s">
        <v>661</v>
      </c>
      <c r="P432" s="1">
        <v>22788</v>
      </c>
      <c r="Q432" s="1">
        <v>1822</v>
      </c>
    </row>
    <row r="433" spans="1:17" x14ac:dyDescent="0.2">
      <c r="A433" s="19" t="s">
        <v>655</v>
      </c>
      <c r="B433" t="s">
        <v>55</v>
      </c>
      <c r="C433" t="s">
        <v>183</v>
      </c>
      <c r="D433" t="s">
        <v>184</v>
      </c>
      <c r="E433" s="1">
        <v>22788</v>
      </c>
      <c r="F433" s="19" t="s">
        <v>519</v>
      </c>
      <c r="G433">
        <v>30</v>
      </c>
      <c r="H433">
        <v>4</v>
      </c>
      <c r="I433" t="s">
        <v>59</v>
      </c>
      <c r="J433" t="s">
        <v>185</v>
      </c>
      <c r="N433" t="s">
        <v>83</v>
      </c>
      <c r="O433" t="s">
        <v>662</v>
      </c>
      <c r="P433" s="1">
        <v>22788</v>
      </c>
      <c r="Q433" s="1">
        <v>1822</v>
      </c>
    </row>
    <row r="434" spans="1:17" x14ac:dyDescent="0.2">
      <c r="A434" s="19" t="s">
        <v>655</v>
      </c>
      <c r="B434" t="s">
        <v>42</v>
      </c>
      <c r="C434" t="s">
        <v>486</v>
      </c>
      <c r="D434" t="s">
        <v>487</v>
      </c>
      <c r="E434" s="1">
        <v>2210</v>
      </c>
      <c r="F434" s="19" t="s">
        <v>248</v>
      </c>
      <c r="G434">
        <v>95</v>
      </c>
      <c r="H434">
        <v>2</v>
      </c>
      <c r="I434" t="s">
        <v>192</v>
      </c>
      <c r="J434" t="s">
        <v>488</v>
      </c>
      <c r="N434" t="s">
        <v>298</v>
      </c>
      <c r="O434" t="s">
        <v>663</v>
      </c>
      <c r="P434" s="1">
        <v>2210</v>
      </c>
      <c r="Q434" s="1">
        <v>292</v>
      </c>
    </row>
    <row r="435" spans="1:17" x14ac:dyDescent="0.2">
      <c r="A435" s="19" t="s">
        <v>655</v>
      </c>
      <c r="B435" t="s">
        <v>42</v>
      </c>
      <c r="C435" t="s">
        <v>467</v>
      </c>
      <c r="D435" t="s">
        <v>468</v>
      </c>
      <c r="E435" s="1">
        <v>2210</v>
      </c>
      <c r="F435" s="19" t="s">
        <v>248</v>
      </c>
      <c r="G435">
        <v>95</v>
      </c>
      <c r="H435">
        <v>6</v>
      </c>
      <c r="I435" t="s">
        <v>266</v>
      </c>
      <c r="J435" t="s">
        <v>470</v>
      </c>
      <c r="N435" t="s">
        <v>83</v>
      </c>
      <c r="O435" t="s">
        <v>664</v>
      </c>
      <c r="P435" s="1">
        <v>2210</v>
      </c>
      <c r="Q435" s="1">
        <v>292</v>
      </c>
    </row>
    <row r="436" spans="1:17" x14ac:dyDescent="0.2">
      <c r="A436" s="19" t="s">
        <v>655</v>
      </c>
      <c r="B436" t="s">
        <v>42</v>
      </c>
      <c r="C436" t="s">
        <v>251</v>
      </c>
      <c r="D436" t="s">
        <v>252</v>
      </c>
      <c r="E436" s="1">
        <v>2210</v>
      </c>
      <c r="F436" s="19" t="s">
        <v>248</v>
      </c>
      <c r="G436">
        <v>95</v>
      </c>
      <c r="H436">
        <v>6</v>
      </c>
      <c r="I436" t="s">
        <v>253</v>
      </c>
      <c r="J436" t="s">
        <v>254</v>
      </c>
      <c r="N436" t="s">
        <v>83</v>
      </c>
      <c r="O436" t="s">
        <v>664</v>
      </c>
      <c r="P436" s="1">
        <v>2210</v>
      </c>
      <c r="Q436" s="1">
        <v>292</v>
      </c>
    </row>
    <row r="437" spans="1:17" x14ac:dyDescent="0.2">
      <c r="A437" s="19" t="s">
        <v>655</v>
      </c>
      <c r="B437" t="s">
        <v>42</v>
      </c>
      <c r="C437" t="s">
        <v>94</v>
      </c>
      <c r="D437" t="s">
        <v>95</v>
      </c>
      <c r="E437" s="1">
        <v>2210</v>
      </c>
      <c r="F437" s="19" t="s">
        <v>248</v>
      </c>
      <c r="G437">
        <v>95</v>
      </c>
      <c r="H437">
        <v>5</v>
      </c>
      <c r="I437" t="s">
        <v>266</v>
      </c>
      <c r="J437" t="s">
        <v>96</v>
      </c>
      <c r="N437" t="s">
        <v>83</v>
      </c>
      <c r="O437" t="s">
        <v>663</v>
      </c>
      <c r="P437" s="1">
        <v>2210</v>
      </c>
      <c r="Q437" s="1">
        <v>292</v>
      </c>
    </row>
    <row r="438" spans="1:17" x14ac:dyDescent="0.2">
      <c r="A438" s="19" t="s">
        <v>655</v>
      </c>
      <c r="B438" t="s">
        <v>42</v>
      </c>
      <c r="C438" t="s">
        <v>513</v>
      </c>
      <c r="D438" t="s">
        <v>514</v>
      </c>
      <c r="E438" s="1">
        <v>2210</v>
      </c>
      <c r="F438" s="19" t="s">
        <v>248</v>
      </c>
      <c r="G438">
        <v>95</v>
      </c>
      <c r="H438">
        <v>6</v>
      </c>
      <c r="I438" t="s">
        <v>266</v>
      </c>
      <c r="J438" t="s">
        <v>515</v>
      </c>
      <c r="N438" t="s">
        <v>83</v>
      </c>
      <c r="O438" t="s">
        <v>663</v>
      </c>
      <c r="P438" s="1">
        <v>2210</v>
      </c>
      <c r="Q438" s="1">
        <v>292</v>
      </c>
    </row>
    <row r="439" spans="1:17" x14ac:dyDescent="0.2">
      <c r="A439" s="19" t="s">
        <v>655</v>
      </c>
      <c r="B439" t="s">
        <v>42</v>
      </c>
      <c r="C439" t="s">
        <v>490</v>
      </c>
      <c r="D439" t="s">
        <v>491</v>
      </c>
      <c r="E439" s="1">
        <v>2210</v>
      </c>
      <c r="F439" s="19" t="s">
        <v>248</v>
      </c>
      <c r="G439">
        <v>95</v>
      </c>
      <c r="H439">
        <v>6</v>
      </c>
      <c r="I439" t="s">
        <v>266</v>
      </c>
      <c r="J439" t="s">
        <v>492</v>
      </c>
      <c r="N439" t="s">
        <v>83</v>
      </c>
      <c r="O439" t="s">
        <v>663</v>
      </c>
      <c r="P439" s="1">
        <v>2210</v>
      </c>
      <c r="Q439" s="1">
        <v>292</v>
      </c>
    </row>
    <row r="440" spans="1:17" x14ac:dyDescent="0.2">
      <c r="A440" s="19" t="s">
        <v>665</v>
      </c>
      <c r="B440" t="s">
        <v>18</v>
      </c>
      <c r="C440" t="s">
        <v>24</v>
      </c>
      <c r="D440" t="s">
        <v>25</v>
      </c>
      <c r="E440" s="1">
        <v>7560</v>
      </c>
      <c r="F440" s="19" t="s">
        <v>612</v>
      </c>
      <c r="G440">
        <v>150</v>
      </c>
      <c r="H440">
        <v>1</v>
      </c>
      <c r="I440" t="s">
        <v>26</v>
      </c>
      <c r="K440" t="s">
        <v>666</v>
      </c>
      <c r="L440" t="s">
        <v>667</v>
      </c>
      <c r="M440" t="s">
        <v>668</v>
      </c>
      <c r="P440" s="1">
        <v>7560</v>
      </c>
      <c r="Q440" s="1">
        <v>0</v>
      </c>
    </row>
    <row r="441" spans="1:17" x14ac:dyDescent="0.2">
      <c r="A441" s="19" t="s">
        <v>665</v>
      </c>
      <c r="B441" t="s">
        <v>18</v>
      </c>
      <c r="C441" t="s">
        <v>28</v>
      </c>
      <c r="D441" t="s">
        <v>29</v>
      </c>
      <c r="E441" s="1">
        <v>7560</v>
      </c>
      <c r="F441" s="19" t="s">
        <v>612</v>
      </c>
      <c r="G441">
        <v>150</v>
      </c>
      <c r="H441">
        <v>1</v>
      </c>
      <c r="I441" t="s">
        <v>26</v>
      </c>
      <c r="K441" t="s">
        <v>666</v>
      </c>
      <c r="L441" t="s">
        <v>667</v>
      </c>
      <c r="M441" t="s">
        <v>668</v>
      </c>
      <c r="P441" s="1">
        <v>7560</v>
      </c>
      <c r="Q441" s="1">
        <v>0</v>
      </c>
    </row>
    <row r="442" spans="1:17" x14ac:dyDescent="0.2">
      <c r="A442" s="19" t="s">
        <v>665</v>
      </c>
      <c r="B442" t="s">
        <v>18</v>
      </c>
      <c r="C442" t="s">
        <v>545</v>
      </c>
      <c r="D442" t="s">
        <v>546</v>
      </c>
      <c r="E442" s="1">
        <v>7560</v>
      </c>
      <c r="F442" s="19" t="s">
        <v>612</v>
      </c>
      <c r="G442">
        <v>150</v>
      </c>
      <c r="H442">
        <v>1</v>
      </c>
      <c r="I442" t="s">
        <v>26</v>
      </c>
      <c r="K442" t="s">
        <v>666</v>
      </c>
      <c r="L442" t="s">
        <v>667</v>
      </c>
      <c r="M442" t="s">
        <v>668</v>
      </c>
      <c r="P442" s="1">
        <v>7560</v>
      </c>
      <c r="Q442" s="1">
        <v>0</v>
      </c>
    </row>
    <row r="443" spans="1:17" x14ac:dyDescent="0.2">
      <c r="A443" s="19" t="s">
        <v>665</v>
      </c>
      <c r="B443" t="s">
        <v>18</v>
      </c>
      <c r="C443" t="s">
        <v>547</v>
      </c>
      <c r="D443" t="s">
        <v>548</v>
      </c>
      <c r="E443" s="1">
        <v>7560</v>
      </c>
      <c r="F443" s="19" t="s">
        <v>612</v>
      </c>
      <c r="G443">
        <v>150</v>
      </c>
      <c r="H443">
        <v>1</v>
      </c>
      <c r="I443" t="s">
        <v>26</v>
      </c>
      <c r="K443" t="s">
        <v>666</v>
      </c>
      <c r="L443" t="s">
        <v>667</v>
      </c>
      <c r="M443" t="s">
        <v>668</v>
      </c>
      <c r="P443" s="1">
        <v>7560</v>
      </c>
      <c r="Q443" s="1">
        <v>0</v>
      </c>
    </row>
    <row r="444" spans="1:17" x14ac:dyDescent="0.2">
      <c r="A444" s="19" t="s">
        <v>665</v>
      </c>
      <c r="B444" t="s">
        <v>18</v>
      </c>
      <c r="C444" t="s">
        <v>31</v>
      </c>
      <c r="D444" t="s">
        <v>32</v>
      </c>
      <c r="E444" s="1">
        <v>7560</v>
      </c>
      <c r="F444" s="19" t="s">
        <v>612</v>
      </c>
      <c r="G444">
        <v>150</v>
      </c>
      <c r="H444">
        <v>1</v>
      </c>
      <c r="I444" t="s">
        <v>33</v>
      </c>
      <c r="K444" t="s">
        <v>666</v>
      </c>
      <c r="L444" t="s">
        <v>667</v>
      </c>
      <c r="M444" t="s">
        <v>668</v>
      </c>
      <c r="P444" s="1">
        <v>7560</v>
      </c>
      <c r="Q444" s="1">
        <v>0</v>
      </c>
    </row>
    <row r="445" spans="1:17" x14ac:dyDescent="0.2">
      <c r="A445" s="19" t="s">
        <v>665</v>
      </c>
      <c r="B445" t="s">
        <v>18</v>
      </c>
      <c r="C445" t="s">
        <v>669</v>
      </c>
      <c r="D445" t="s">
        <v>670</v>
      </c>
      <c r="E445" s="1">
        <v>7560</v>
      </c>
      <c r="F445" s="19" t="s">
        <v>612</v>
      </c>
      <c r="G445">
        <v>150</v>
      </c>
      <c r="H445">
        <v>1</v>
      </c>
      <c r="I445" t="s">
        <v>33</v>
      </c>
      <c r="K445" t="s">
        <v>666</v>
      </c>
      <c r="L445" t="s">
        <v>667</v>
      </c>
      <c r="M445" t="s">
        <v>668</v>
      </c>
      <c r="P445" s="1">
        <v>7560</v>
      </c>
      <c r="Q445" s="1">
        <v>0</v>
      </c>
    </row>
    <row r="446" spans="1:17" x14ac:dyDescent="0.2">
      <c r="A446" s="19" t="s">
        <v>665</v>
      </c>
      <c r="B446" t="s">
        <v>55</v>
      </c>
      <c r="C446" t="s">
        <v>56</v>
      </c>
      <c r="D446" t="s">
        <v>57</v>
      </c>
      <c r="E446" s="1">
        <v>13825</v>
      </c>
      <c r="F446" s="19" t="s">
        <v>176</v>
      </c>
      <c r="G446">
        <v>9</v>
      </c>
      <c r="H446">
        <v>7</v>
      </c>
      <c r="I446" t="s">
        <v>59</v>
      </c>
      <c r="J446" t="s">
        <v>60</v>
      </c>
      <c r="K446" t="s">
        <v>671</v>
      </c>
      <c r="L446" t="s">
        <v>672</v>
      </c>
      <c r="M446" t="s">
        <v>673</v>
      </c>
      <c r="P446" s="1">
        <v>13825</v>
      </c>
      <c r="Q446" s="1">
        <v>0</v>
      </c>
    </row>
    <row r="447" spans="1:17" x14ac:dyDescent="0.2">
      <c r="A447" s="19" t="s">
        <v>665</v>
      </c>
      <c r="B447" t="s">
        <v>55</v>
      </c>
      <c r="C447" t="s">
        <v>63</v>
      </c>
      <c r="D447" t="s">
        <v>64</v>
      </c>
      <c r="E447" s="1">
        <v>13825</v>
      </c>
      <c r="F447" s="19" t="s">
        <v>176</v>
      </c>
      <c r="G447">
        <v>9</v>
      </c>
      <c r="H447">
        <v>7</v>
      </c>
      <c r="I447" t="s">
        <v>59</v>
      </c>
      <c r="J447" t="s">
        <v>60</v>
      </c>
      <c r="K447" t="s">
        <v>671</v>
      </c>
      <c r="L447" t="s">
        <v>672</v>
      </c>
      <c r="M447" t="s">
        <v>673</v>
      </c>
      <c r="P447" s="1">
        <v>13825</v>
      </c>
      <c r="Q447" s="1">
        <v>0</v>
      </c>
    </row>
    <row r="448" spans="1:17" x14ac:dyDescent="0.2">
      <c r="A448" s="19" t="s">
        <v>665</v>
      </c>
      <c r="B448" t="s">
        <v>55</v>
      </c>
      <c r="C448" t="s">
        <v>138</v>
      </c>
      <c r="D448" t="s">
        <v>139</v>
      </c>
      <c r="E448" s="1">
        <v>13825</v>
      </c>
      <c r="F448" s="19" t="s">
        <v>176</v>
      </c>
      <c r="G448">
        <v>9</v>
      </c>
      <c r="H448">
        <v>7</v>
      </c>
      <c r="I448" t="s">
        <v>59</v>
      </c>
      <c r="J448" t="s">
        <v>140</v>
      </c>
      <c r="K448" t="s">
        <v>671</v>
      </c>
      <c r="L448" t="s">
        <v>672</v>
      </c>
      <c r="M448" t="s">
        <v>673</v>
      </c>
      <c r="P448" s="1">
        <v>13825</v>
      </c>
      <c r="Q448" s="1">
        <v>0</v>
      </c>
    </row>
    <row r="449" spans="1:17" x14ac:dyDescent="0.2">
      <c r="A449" s="19" t="s">
        <v>665</v>
      </c>
      <c r="B449" t="s">
        <v>55</v>
      </c>
      <c r="C449" t="s">
        <v>141</v>
      </c>
      <c r="D449" t="s">
        <v>142</v>
      </c>
      <c r="E449" s="1">
        <v>13825</v>
      </c>
      <c r="F449" s="19" t="s">
        <v>176</v>
      </c>
      <c r="G449">
        <v>9</v>
      </c>
      <c r="H449">
        <v>7</v>
      </c>
      <c r="I449" t="s">
        <v>59</v>
      </c>
      <c r="J449" t="s">
        <v>140</v>
      </c>
      <c r="K449" t="s">
        <v>671</v>
      </c>
      <c r="L449" t="s">
        <v>672</v>
      </c>
      <c r="M449" t="s">
        <v>673</v>
      </c>
      <c r="P449" s="1">
        <v>13825</v>
      </c>
      <c r="Q449" s="1">
        <v>0</v>
      </c>
    </row>
    <row r="450" spans="1:17" x14ac:dyDescent="0.2">
      <c r="A450" s="19" t="s">
        <v>665</v>
      </c>
      <c r="B450" t="s">
        <v>55</v>
      </c>
      <c r="C450" t="s">
        <v>65</v>
      </c>
      <c r="D450" t="s">
        <v>66</v>
      </c>
      <c r="E450" s="1">
        <v>13825</v>
      </c>
      <c r="F450" s="19" t="s">
        <v>176</v>
      </c>
      <c r="G450">
        <v>9</v>
      </c>
      <c r="H450">
        <v>7</v>
      </c>
      <c r="I450" t="s">
        <v>67</v>
      </c>
      <c r="J450" t="s">
        <v>60</v>
      </c>
      <c r="K450" t="s">
        <v>671</v>
      </c>
      <c r="L450" t="s">
        <v>672</v>
      </c>
      <c r="M450" t="s">
        <v>673</v>
      </c>
      <c r="P450" s="1">
        <v>13825</v>
      </c>
      <c r="Q450" s="1">
        <v>0</v>
      </c>
    </row>
    <row r="451" spans="1:17" x14ac:dyDescent="0.2">
      <c r="A451" s="19" t="s">
        <v>665</v>
      </c>
      <c r="B451" t="s">
        <v>55</v>
      </c>
      <c r="C451" t="s">
        <v>150</v>
      </c>
      <c r="D451" t="s">
        <v>151</v>
      </c>
      <c r="E451" s="1">
        <v>13825</v>
      </c>
      <c r="F451" s="19" t="s">
        <v>176</v>
      </c>
      <c r="G451">
        <v>9</v>
      </c>
      <c r="H451">
        <v>7</v>
      </c>
      <c r="I451" t="s">
        <v>59</v>
      </c>
      <c r="J451" t="s">
        <v>140</v>
      </c>
      <c r="K451" t="s">
        <v>671</v>
      </c>
      <c r="L451" t="s">
        <v>672</v>
      </c>
      <c r="M451" t="s">
        <v>673</v>
      </c>
      <c r="P451" s="1">
        <v>13825</v>
      </c>
      <c r="Q451" s="1">
        <v>0</v>
      </c>
    </row>
    <row r="452" spans="1:17" x14ac:dyDescent="0.2">
      <c r="A452" s="19" t="s">
        <v>665</v>
      </c>
      <c r="B452" t="s">
        <v>55</v>
      </c>
      <c r="C452" t="s">
        <v>152</v>
      </c>
      <c r="D452" t="s">
        <v>153</v>
      </c>
      <c r="E452" s="1">
        <v>13825</v>
      </c>
      <c r="F452" s="19" t="s">
        <v>176</v>
      </c>
      <c r="G452">
        <v>9</v>
      </c>
      <c r="H452">
        <v>7</v>
      </c>
      <c r="I452" t="s">
        <v>59</v>
      </c>
      <c r="J452" t="s">
        <v>154</v>
      </c>
      <c r="K452" t="s">
        <v>671</v>
      </c>
      <c r="L452" t="s">
        <v>672</v>
      </c>
      <c r="M452" t="s">
        <v>673</v>
      </c>
      <c r="P452" s="1">
        <v>13825</v>
      </c>
      <c r="Q452" s="1">
        <v>0</v>
      </c>
    </row>
    <row r="453" spans="1:17" x14ac:dyDescent="0.2">
      <c r="A453" s="19" t="s">
        <v>665</v>
      </c>
      <c r="B453" t="s">
        <v>55</v>
      </c>
      <c r="C453" t="s">
        <v>183</v>
      </c>
      <c r="D453" t="s">
        <v>184</v>
      </c>
      <c r="E453" s="1">
        <v>13825</v>
      </c>
      <c r="F453" s="19" t="s">
        <v>176</v>
      </c>
      <c r="G453">
        <v>9</v>
      </c>
      <c r="H453">
        <v>7</v>
      </c>
      <c r="I453" t="s">
        <v>59</v>
      </c>
      <c r="J453" t="s">
        <v>185</v>
      </c>
      <c r="K453" t="s">
        <v>671</v>
      </c>
      <c r="L453" t="s">
        <v>672</v>
      </c>
      <c r="M453" t="s">
        <v>673</v>
      </c>
      <c r="P453" s="1">
        <v>13825</v>
      </c>
      <c r="Q453" s="1">
        <v>0</v>
      </c>
    </row>
    <row r="454" spans="1:17" x14ac:dyDescent="0.2">
      <c r="A454" s="19" t="s">
        <v>665</v>
      </c>
      <c r="B454" t="s">
        <v>55</v>
      </c>
      <c r="C454" t="s">
        <v>68</v>
      </c>
      <c r="D454" t="s">
        <v>69</v>
      </c>
      <c r="E454" s="1">
        <v>13825</v>
      </c>
      <c r="F454" s="19" t="s">
        <v>176</v>
      </c>
      <c r="G454">
        <v>9</v>
      </c>
      <c r="H454">
        <v>7</v>
      </c>
      <c r="I454" t="s">
        <v>59</v>
      </c>
      <c r="J454" t="s">
        <v>60</v>
      </c>
      <c r="K454" t="s">
        <v>671</v>
      </c>
      <c r="L454" t="s">
        <v>672</v>
      </c>
      <c r="M454" t="s">
        <v>673</v>
      </c>
      <c r="P454" s="1">
        <v>13825</v>
      </c>
      <c r="Q454" s="1">
        <v>0</v>
      </c>
    </row>
    <row r="455" spans="1:17" x14ac:dyDescent="0.2">
      <c r="A455" s="19" t="s">
        <v>665</v>
      </c>
      <c r="B455" t="s">
        <v>55</v>
      </c>
      <c r="C455" t="s">
        <v>73</v>
      </c>
      <c r="D455" t="s">
        <v>74</v>
      </c>
      <c r="E455" s="1">
        <v>13825</v>
      </c>
      <c r="F455" s="19" t="s">
        <v>100</v>
      </c>
      <c r="G455">
        <v>9</v>
      </c>
      <c r="H455">
        <v>7</v>
      </c>
      <c r="I455" t="s">
        <v>59</v>
      </c>
      <c r="J455" t="s">
        <v>305</v>
      </c>
      <c r="K455" t="s">
        <v>671</v>
      </c>
      <c r="L455" t="s">
        <v>674</v>
      </c>
      <c r="M455" t="s">
        <v>673</v>
      </c>
      <c r="P455" s="1">
        <v>13825</v>
      </c>
      <c r="Q455" s="1">
        <v>0</v>
      </c>
    </row>
    <row r="456" spans="1:17" x14ac:dyDescent="0.2">
      <c r="A456" s="19" t="s">
        <v>665</v>
      </c>
      <c r="B456" t="s">
        <v>55</v>
      </c>
      <c r="C456" t="s">
        <v>166</v>
      </c>
      <c r="D456" t="s">
        <v>167</v>
      </c>
      <c r="E456" s="1">
        <v>13825</v>
      </c>
      <c r="F456" s="19" t="s">
        <v>176</v>
      </c>
      <c r="G456">
        <v>9</v>
      </c>
      <c r="H456">
        <v>7</v>
      </c>
      <c r="I456" t="s">
        <v>59</v>
      </c>
      <c r="J456" t="s">
        <v>168</v>
      </c>
      <c r="K456" t="s">
        <v>671</v>
      </c>
      <c r="L456" t="s">
        <v>672</v>
      </c>
      <c r="M456" t="s">
        <v>673</v>
      </c>
      <c r="P456" s="1">
        <v>13825</v>
      </c>
      <c r="Q456" s="1">
        <v>0</v>
      </c>
    </row>
    <row r="457" spans="1:17" x14ac:dyDescent="0.2">
      <c r="A457" s="19" t="s">
        <v>665</v>
      </c>
      <c r="B457" t="s">
        <v>55</v>
      </c>
      <c r="C457" t="s">
        <v>169</v>
      </c>
      <c r="D457" t="s">
        <v>170</v>
      </c>
      <c r="E457" s="1">
        <v>13825</v>
      </c>
      <c r="F457" s="19" t="s">
        <v>176</v>
      </c>
      <c r="G457">
        <v>9</v>
      </c>
      <c r="H457">
        <v>7</v>
      </c>
      <c r="I457" t="s">
        <v>67</v>
      </c>
      <c r="J457" t="s">
        <v>171</v>
      </c>
      <c r="K457" t="s">
        <v>671</v>
      </c>
      <c r="L457" t="s">
        <v>672</v>
      </c>
      <c r="M457" t="s">
        <v>673</v>
      </c>
      <c r="P457" s="1">
        <v>13825</v>
      </c>
      <c r="Q457" s="1">
        <v>0</v>
      </c>
    </row>
    <row r="458" spans="1:17" x14ac:dyDescent="0.2">
      <c r="A458" s="19" t="s">
        <v>665</v>
      </c>
      <c r="B458" t="s">
        <v>452</v>
      </c>
      <c r="C458" t="s">
        <v>84</v>
      </c>
      <c r="D458" t="s">
        <v>85</v>
      </c>
      <c r="E458" s="1">
        <v>14450</v>
      </c>
      <c r="F458" s="19" t="s">
        <v>218</v>
      </c>
      <c r="G458">
        <v>20</v>
      </c>
      <c r="H458">
        <v>4</v>
      </c>
      <c r="I458" t="s">
        <v>81</v>
      </c>
      <c r="J458" t="s">
        <v>86</v>
      </c>
      <c r="K458" t="s">
        <v>671</v>
      </c>
      <c r="L458" t="s">
        <v>675</v>
      </c>
      <c r="M458" t="s">
        <v>673</v>
      </c>
      <c r="P458" s="1">
        <v>14450</v>
      </c>
      <c r="Q458" s="1">
        <v>0</v>
      </c>
    </row>
    <row r="459" spans="1:17" x14ac:dyDescent="0.2">
      <c r="A459" s="19" t="s">
        <v>665</v>
      </c>
      <c r="B459" t="s">
        <v>452</v>
      </c>
      <c r="C459" t="s">
        <v>549</v>
      </c>
      <c r="D459" t="s">
        <v>550</v>
      </c>
      <c r="E459" s="1">
        <v>14450</v>
      </c>
      <c r="F459" s="19" t="s">
        <v>455</v>
      </c>
      <c r="G459">
        <v>50</v>
      </c>
      <c r="H459">
        <v>1</v>
      </c>
      <c r="I459" t="s">
        <v>26</v>
      </c>
      <c r="K459" t="s">
        <v>649</v>
      </c>
      <c r="L459" t="s">
        <v>278</v>
      </c>
      <c r="M459" t="s">
        <v>676</v>
      </c>
      <c r="P459" s="1">
        <v>14450</v>
      </c>
      <c r="Q459" s="1">
        <v>0</v>
      </c>
    </row>
    <row r="460" spans="1:17" x14ac:dyDescent="0.2">
      <c r="A460" s="19" t="s">
        <v>665</v>
      </c>
      <c r="B460" t="s">
        <v>452</v>
      </c>
      <c r="C460" t="s">
        <v>551</v>
      </c>
      <c r="D460" t="s">
        <v>552</v>
      </c>
      <c r="E460" s="1">
        <v>14450</v>
      </c>
      <c r="F460" s="19" t="s">
        <v>455</v>
      </c>
      <c r="G460">
        <v>50</v>
      </c>
      <c r="H460">
        <v>1</v>
      </c>
      <c r="I460" t="s">
        <v>26</v>
      </c>
      <c r="K460" t="s">
        <v>649</v>
      </c>
      <c r="L460" t="s">
        <v>278</v>
      </c>
      <c r="M460" t="s">
        <v>676</v>
      </c>
      <c r="P460" s="1">
        <v>14450</v>
      </c>
      <c r="Q460" s="1">
        <v>0</v>
      </c>
    </row>
    <row r="461" spans="1:17" x14ac:dyDescent="0.2">
      <c r="A461" s="19" t="s">
        <v>665</v>
      </c>
      <c r="B461" t="s">
        <v>452</v>
      </c>
      <c r="C461" t="s">
        <v>677</v>
      </c>
      <c r="D461" t="s">
        <v>678</v>
      </c>
      <c r="E461" s="1">
        <v>14450</v>
      </c>
      <c r="F461" s="19" t="s">
        <v>455</v>
      </c>
      <c r="G461">
        <v>50</v>
      </c>
      <c r="H461">
        <v>1</v>
      </c>
      <c r="I461" t="s">
        <v>26</v>
      </c>
      <c r="K461" t="s">
        <v>649</v>
      </c>
      <c r="L461" t="s">
        <v>278</v>
      </c>
      <c r="M461" t="s">
        <v>676</v>
      </c>
      <c r="P461" s="1">
        <v>14450</v>
      </c>
      <c r="Q461" s="1">
        <v>0</v>
      </c>
    </row>
    <row r="462" spans="1:17" x14ac:dyDescent="0.2">
      <c r="A462" s="19" t="s">
        <v>665</v>
      </c>
      <c r="B462" t="s">
        <v>452</v>
      </c>
      <c r="C462" t="s">
        <v>679</v>
      </c>
      <c r="D462" t="s">
        <v>680</v>
      </c>
      <c r="E462" s="1">
        <v>14450</v>
      </c>
      <c r="F462" s="19" t="s">
        <v>455</v>
      </c>
      <c r="G462">
        <v>50</v>
      </c>
      <c r="H462">
        <v>1</v>
      </c>
      <c r="I462" t="s">
        <v>26</v>
      </c>
      <c r="K462" t="s">
        <v>649</v>
      </c>
      <c r="L462" t="s">
        <v>278</v>
      </c>
      <c r="M462" t="s">
        <v>676</v>
      </c>
      <c r="P462" s="1">
        <v>14450</v>
      </c>
      <c r="Q462" s="1">
        <v>0</v>
      </c>
    </row>
    <row r="463" spans="1:17" x14ac:dyDescent="0.2">
      <c r="A463" s="19" t="s">
        <v>665</v>
      </c>
      <c r="B463" t="s">
        <v>452</v>
      </c>
      <c r="C463" t="s">
        <v>681</v>
      </c>
      <c r="D463" t="s">
        <v>682</v>
      </c>
      <c r="E463" s="1">
        <v>14450</v>
      </c>
      <c r="F463" s="19" t="s">
        <v>218</v>
      </c>
      <c r="G463">
        <v>200</v>
      </c>
      <c r="H463">
        <v>1</v>
      </c>
      <c r="I463" t="s">
        <v>22</v>
      </c>
      <c r="K463" t="s">
        <v>683</v>
      </c>
      <c r="L463" t="s">
        <v>684</v>
      </c>
      <c r="M463" t="s">
        <v>685</v>
      </c>
      <c r="P463" s="1">
        <v>14450</v>
      </c>
      <c r="Q463" s="1">
        <v>0</v>
      </c>
    </row>
    <row r="464" spans="1:17" x14ac:dyDescent="0.2">
      <c r="A464" s="19" t="s">
        <v>665</v>
      </c>
      <c r="B464" t="s">
        <v>452</v>
      </c>
      <c r="C464" t="s">
        <v>686</v>
      </c>
      <c r="D464" t="s">
        <v>687</v>
      </c>
      <c r="E464" s="1">
        <v>14450</v>
      </c>
      <c r="F464" s="19" t="s">
        <v>218</v>
      </c>
      <c r="G464">
        <v>200</v>
      </c>
      <c r="H464">
        <v>1</v>
      </c>
      <c r="I464" t="s">
        <v>22</v>
      </c>
      <c r="K464" t="s">
        <v>683</v>
      </c>
      <c r="L464" t="s">
        <v>684</v>
      </c>
      <c r="M464" t="s">
        <v>685</v>
      </c>
      <c r="P464" s="1">
        <v>14450</v>
      </c>
      <c r="Q464" s="1">
        <v>0</v>
      </c>
    </row>
    <row r="465" spans="1:17" x14ac:dyDescent="0.2">
      <c r="A465" s="19" t="s">
        <v>665</v>
      </c>
      <c r="B465" t="s">
        <v>452</v>
      </c>
      <c r="C465" t="s">
        <v>91</v>
      </c>
      <c r="D465" t="s">
        <v>92</v>
      </c>
      <c r="E465" s="1">
        <v>14450</v>
      </c>
      <c r="F465" s="19" t="s">
        <v>218</v>
      </c>
      <c r="G465">
        <v>20</v>
      </c>
      <c r="H465">
        <v>4</v>
      </c>
      <c r="I465" t="s">
        <v>81</v>
      </c>
      <c r="J465" t="s">
        <v>93</v>
      </c>
      <c r="K465" t="s">
        <v>671</v>
      </c>
      <c r="L465" t="s">
        <v>675</v>
      </c>
      <c r="M465" t="s">
        <v>673</v>
      </c>
      <c r="P465" s="1">
        <v>14450</v>
      </c>
      <c r="Q465" s="1">
        <v>0</v>
      </c>
    </row>
    <row r="466" spans="1:17" x14ac:dyDescent="0.2">
      <c r="A466" s="19" t="s">
        <v>665</v>
      </c>
      <c r="B466" t="s">
        <v>452</v>
      </c>
      <c r="C466" t="s">
        <v>688</v>
      </c>
      <c r="D466" t="s">
        <v>689</v>
      </c>
      <c r="E466" s="1">
        <v>14450</v>
      </c>
      <c r="F466" s="19" t="s">
        <v>218</v>
      </c>
      <c r="G466">
        <v>200</v>
      </c>
      <c r="H466">
        <v>1</v>
      </c>
      <c r="I466" t="s">
        <v>22</v>
      </c>
      <c r="K466" t="s">
        <v>683</v>
      </c>
      <c r="L466" t="s">
        <v>684</v>
      </c>
      <c r="M466" t="s">
        <v>685</v>
      </c>
      <c r="P466" s="1">
        <v>14450</v>
      </c>
      <c r="Q466" s="1">
        <v>0</v>
      </c>
    </row>
    <row r="467" spans="1:17" x14ac:dyDescent="0.2">
      <c r="A467" s="19" t="s">
        <v>665</v>
      </c>
      <c r="B467" t="s">
        <v>452</v>
      </c>
      <c r="C467" t="s">
        <v>690</v>
      </c>
      <c r="D467" t="s">
        <v>691</v>
      </c>
      <c r="E467" s="1">
        <v>14450</v>
      </c>
      <c r="F467" s="19" t="s">
        <v>218</v>
      </c>
      <c r="G467">
        <v>200</v>
      </c>
      <c r="H467">
        <v>1</v>
      </c>
      <c r="I467" t="s">
        <v>22</v>
      </c>
      <c r="K467" t="s">
        <v>683</v>
      </c>
      <c r="L467" t="s">
        <v>684</v>
      </c>
      <c r="M467" t="s">
        <v>685</v>
      </c>
      <c r="P467" s="1">
        <v>14450</v>
      </c>
      <c r="Q467" s="1">
        <v>0</v>
      </c>
    </row>
    <row r="468" spans="1:17" x14ac:dyDescent="0.2">
      <c r="A468" s="19" t="s">
        <v>692</v>
      </c>
      <c r="B468" t="s">
        <v>97</v>
      </c>
      <c r="C468" t="s">
        <v>693</v>
      </c>
      <c r="D468" t="s">
        <v>694</v>
      </c>
      <c r="E468" s="1">
        <v>23419</v>
      </c>
      <c r="F468" s="19" t="s">
        <v>218</v>
      </c>
      <c r="G468">
        <v>40</v>
      </c>
      <c r="H468">
        <v>1</v>
      </c>
      <c r="I468" t="s">
        <v>47</v>
      </c>
      <c r="N468" t="s">
        <v>241</v>
      </c>
      <c r="P468" s="1">
        <v>23419</v>
      </c>
      <c r="Q468" s="1">
        <v>0</v>
      </c>
    </row>
    <row r="469" spans="1:17" x14ac:dyDescent="0.2">
      <c r="A469" s="19" t="s">
        <v>692</v>
      </c>
      <c r="B469" t="s">
        <v>97</v>
      </c>
      <c r="C469" t="s">
        <v>136</v>
      </c>
      <c r="D469" t="s">
        <v>137</v>
      </c>
      <c r="E469" s="1">
        <v>23419</v>
      </c>
      <c r="F469" s="19" t="s">
        <v>472</v>
      </c>
      <c r="G469">
        <v>40</v>
      </c>
      <c r="H469">
        <v>1</v>
      </c>
      <c r="I469" t="s">
        <v>47</v>
      </c>
      <c r="N469" t="s">
        <v>241</v>
      </c>
      <c r="P469" s="1">
        <v>23419</v>
      </c>
      <c r="Q469" s="1">
        <v>0</v>
      </c>
    </row>
    <row r="470" spans="1:17" x14ac:dyDescent="0.2">
      <c r="A470" s="19" t="s">
        <v>692</v>
      </c>
      <c r="B470" t="s">
        <v>97</v>
      </c>
      <c r="C470" t="s">
        <v>695</v>
      </c>
      <c r="D470" t="s">
        <v>696</v>
      </c>
      <c r="E470" s="1">
        <v>23419</v>
      </c>
      <c r="F470" s="19" t="s">
        <v>697</v>
      </c>
      <c r="G470">
        <v>40</v>
      </c>
      <c r="H470">
        <v>1</v>
      </c>
      <c r="I470" t="s">
        <v>22</v>
      </c>
      <c r="N470" t="s">
        <v>241</v>
      </c>
      <c r="P470" s="1">
        <v>23419</v>
      </c>
      <c r="Q470" s="1">
        <v>0</v>
      </c>
    </row>
    <row r="471" spans="1:17" x14ac:dyDescent="0.2">
      <c r="A471" s="19" t="s">
        <v>692</v>
      </c>
      <c r="B471" t="s">
        <v>97</v>
      </c>
      <c r="C471" t="s">
        <v>103</v>
      </c>
      <c r="D471" t="s">
        <v>104</v>
      </c>
      <c r="E471" s="1">
        <v>23419</v>
      </c>
      <c r="F471" s="19" t="s">
        <v>80</v>
      </c>
      <c r="G471">
        <v>40</v>
      </c>
      <c r="H471">
        <v>2</v>
      </c>
      <c r="I471" t="s">
        <v>59</v>
      </c>
      <c r="J471" t="s">
        <v>60</v>
      </c>
      <c r="N471" t="s">
        <v>241</v>
      </c>
      <c r="P471" s="1">
        <v>23419</v>
      </c>
      <c r="Q471" s="1">
        <v>0</v>
      </c>
    </row>
    <row r="472" spans="1:17" x14ac:dyDescent="0.2">
      <c r="A472" s="19" t="s">
        <v>692</v>
      </c>
      <c r="B472" t="s">
        <v>97</v>
      </c>
      <c r="C472" t="s">
        <v>105</v>
      </c>
      <c r="D472" t="s">
        <v>106</v>
      </c>
      <c r="E472" s="1">
        <v>23419</v>
      </c>
      <c r="F472" s="19" t="s">
        <v>50</v>
      </c>
      <c r="G472">
        <v>40</v>
      </c>
      <c r="H472">
        <v>3</v>
      </c>
      <c r="I472" t="s">
        <v>89</v>
      </c>
      <c r="J472" t="s">
        <v>107</v>
      </c>
      <c r="N472" t="s">
        <v>241</v>
      </c>
      <c r="P472" s="1">
        <v>23419</v>
      </c>
      <c r="Q472" s="1">
        <v>0</v>
      </c>
    </row>
    <row r="473" spans="1:17" x14ac:dyDescent="0.2">
      <c r="A473" s="19" t="s">
        <v>692</v>
      </c>
      <c r="B473" t="s">
        <v>97</v>
      </c>
      <c r="C473" t="s">
        <v>146</v>
      </c>
      <c r="D473" t="s">
        <v>147</v>
      </c>
      <c r="E473" s="1">
        <v>23419</v>
      </c>
      <c r="F473" s="19" t="s">
        <v>516</v>
      </c>
      <c r="G473">
        <v>40</v>
      </c>
      <c r="H473">
        <v>1</v>
      </c>
      <c r="I473" t="s">
        <v>47</v>
      </c>
      <c r="N473" t="s">
        <v>241</v>
      </c>
      <c r="P473" s="1">
        <v>23419</v>
      </c>
      <c r="Q473" s="1">
        <v>0</v>
      </c>
    </row>
    <row r="474" spans="1:17" x14ac:dyDescent="0.2">
      <c r="A474" s="19" t="s">
        <v>692</v>
      </c>
      <c r="B474" t="s">
        <v>97</v>
      </c>
      <c r="C474" t="s">
        <v>148</v>
      </c>
      <c r="D474" t="s">
        <v>149</v>
      </c>
      <c r="E474" s="1">
        <v>23419</v>
      </c>
      <c r="F474" s="19" t="s">
        <v>50</v>
      </c>
      <c r="G474">
        <v>40</v>
      </c>
      <c r="H474">
        <v>1</v>
      </c>
      <c r="I474" t="s">
        <v>47</v>
      </c>
      <c r="N474" t="s">
        <v>241</v>
      </c>
      <c r="P474" s="1">
        <v>23419</v>
      </c>
      <c r="Q474" s="1">
        <v>0</v>
      </c>
    </row>
    <row r="475" spans="1:17" x14ac:dyDescent="0.2">
      <c r="A475" s="19" t="s">
        <v>692</v>
      </c>
      <c r="B475" t="s">
        <v>97</v>
      </c>
      <c r="C475" t="s">
        <v>522</v>
      </c>
      <c r="D475" t="s">
        <v>523</v>
      </c>
      <c r="E475" s="1">
        <v>23419</v>
      </c>
      <c r="F475" s="19" t="s">
        <v>698</v>
      </c>
      <c r="G475">
        <v>40</v>
      </c>
      <c r="H475">
        <v>1</v>
      </c>
      <c r="I475" t="s">
        <v>47</v>
      </c>
      <c r="N475" t="s">
        <v>241</v>
      </c>
      <c r="P475" s="1">
        <v>23419</v>
      </c>
      <c r="Q475" s="1">
        <v>0</v>
      </c>
    </row>
    <row r="476" spans="1:17" x14ac:dyDescent="0.2">
      <c r="A476" s="19" t="s">
        <v>692</v>
      </c>
      <c r="B476" t="s">
        <v>97</v>
      </c>
      <c r="C476" t="s">
        <v>524</v>
      </c>
      <c r="D476" t="s">
        <v>525</v>
      </c>
      <c r="E476" s="1">
        <v>23419</v>
      </c>
      <c r="F476" s="19" t="s">
        <v>699</v>
      </c>
      <c r="G476">
        <v>40</v>
      </c>
      <c r="H476">
        <v>2</v>
      </c>
      <c r="I476" t="s">
        <v>81</v>
      </c>
      <c r="J476" t="s">
        <v>526</v>
      </c>
      <c r="N476" t="s">
        <v>241</v>
      </c>
      <c r="P476" s="1">
        <v>23419</v>
      </c>
      <c r="Q476" s="1">
        <v>0</v>
      </c>
    </row>
    <row r="477" spans="1:17" x14ac:dyDescent="0.2">
      <c r="A477" s="19" t="s">
        <v>692</v>
      </c>
      <c r="B477" t="s">
        <v>97</v>
      </c>
      <c r="C477" t="s">
        <v>68</v>
      </c>
      <c r="D477" t="s">
        <v>69</v>
      </c>
      <c r="E477" s="1">
        <v>23419</v>
      </c>
      <c r="F477" s="19" t="s">
        <v>50</v>
      </c>
      <c r="G477">
        <v>40</v>
      </c>
      <c r="H477">
        <v>5</v>
      </c>
      <c r="I477" t="s">
        <v>59</v>
      </c>
      <c r="J477" t="s">
        <v>60</v>
      </c>
      <c r="N477" t="s">
        <v>241</v>
      </c>
      <c r="P477" s="1">
        <v>23419</v>
      </c>
      <c r="Q477" s="1">
        <v>0</v>
      </c>
    </row>
    <row r="478" spans="1:17" x14ac:dyDescent="0.2">
      <c r="A478" s="19" t="s">
        <v>700</v>
      </c>
      <c r="B478" t="s">
        <v>55</v>
      </c>
      <c r="C478" t="s">
        <v>63</v>
      </c>
      <c r="D478" t="s">
        <v>64</v>
      </c>
      <c r="E478" s="1">
        <v>11870</v>
      </c>
      <c r="F478" s="19" t="s">
        <v>80</v>
      </c>
      <c r="G478">
        <v>24</v>
      </c>
      <c r="H478">
        <v>5</v>
      </c>
      <c r="I478" t="s">
        <v>59</v>
      </c>
      <c r="J478" t="s">
        <v>60</v>
      </c>
      <c r="K478" t="s">
        <v>701</v>
      </c>
      <c r="L478" t="s">
        <v>702</v>
      </c>
      <c r="M478" t="s">
        <v>703</v>
      </c>
      <c r="P478" s="1">
        <v>11870</v>
      </c>
      <c r="Q478" s="1">
        <v>0</v>
      </c>
    </row>
    <row r="479" spans="1:17" x14ac:dyDescent="0.2">
      <c r="A479" s="19" t="s">
        <v>700</v>
      </c>
      <c r="B479" t="s">
        <v>55</v>
      </c>
      <c r="C479" t="s">
        <v>141</v>
      </c>
      <c r="D479" t="s">
        <v>142</v>
      </c>
      <c r="E479" s="1">
        <v>11870</v>
      </c>
      <c r="F479" s="19" t="s">
        <v>80</v>
      </c>
      <c r="G479">
        <v>24</v>
      </c>
      <c r="H479">
        <v>5</v>
      </c>
      <c r="I479" t="s">
        <v>59</v>
      </c>
      <c r="J479" t="s">
        <v>140</v>
      </c>
      <c r="K479" t="s">
        <v>704</v>
      </c>
      <c r="P479" s="1">
        <v>11870</v>
      </c>
      <c r="Q479" s="1">
        <v>0</v>
      </c>
    </row>
    <row r="480" spans="1:17" x14ac:dyDescent="0.2">
      <c r="A480" s="19" t="s">
        <v>700</v>
      </c>
      <c r="B480" t="s">
        <v>55</v>
      </c>
      <c r="C480" t="s">
        <v>65</v>
      </c>
      <c r="D480" t="s">
        <v>66</v>
      </c>
      <c r="E480" s="1">
        <v>11870</v>
      </c>
      <c r="F480" s="19" t="s">
        <v>455</v>
      </c>
      <c r="G480">
        <v>24</v>
      </c>
      <c r="H480">
        <v>10</v>
      </c>
      <c r="I480" t="s">
        <v>67</v>
      </c>
      <c r="J480" t="s">
        <v>60</v>
      </c>
      <c r="K480" t="s">
        <v>701</v>
      </c>
      <c r="P480" s="1">
        <v>11870</v>
      </c>
      <c r="Q480" s="1">
        <v>0</v>
      </c>
    </row>
    <row r="481" spans="1:17" x14ac:dyDescent="0.2">
      <c r="A481" s="19" t="s">
        <v>700</v>
      </c>
      <c r="B481" t="s">
        <v>55</v>
      </c>
      <c r="C481" t="s">
        <v>108</v>
      </c>
      <c r="D481" t="s">
        <v>109</v>
      </c>
      <c r="E481" s="1">
        <v>11870</v>
      </c>
      <c r="F481" s="19" t="s">
        <v>455</v>
      </c>
      <c r="G481">
        <v>24</v>
      </c>
      <c r="H481">
        <v>10</v>
      </c>
      <c r="I481" t="s">
        <v>110</v>
      </c>
      <c r="J481" t="s">
        <v>111</v>
      </c>
      <c r="K481" t="s">
        <v>701</v>
      </c>
      <c r="P481" s="1">
        <v>11870</v>
      </c>
      <c r="Q481" s="1">
        <v>0</v>
      </c>
    </row>
    <row r="482" spans="1:17" x14ac:dyDescent="0.2">
      <c r="A482" s="19" t="s">
        <v>700</v>
      </c>
      <c r="B482" t="s">
        <v>42</v>
      </c>
      <c r="C482" t="s">
        <v>123</v>
      </c>
      <c r="D482" t="s">
        <v>124</v>
      </c>
      <c r="E482" s="1">
        <v>7383</v>
      </c>
      <c r="F482" s="19" t="s">
        <v>176</v>
      </c>
      <c r="G482">
        <v>50</v>
      </c>
      <c r="H482">
        <v>1</v>
      </c>
      <c r="I482" t="s">
        <v>47</v>
      </c>
      <c r="K482" t="s">
        <v>704</v>
      </c>
      <c r="P482" s="1">
        <v>7383</v>
      </c>
      <c r="Q482" s="1">
        <v>0</v>
      </c>
    </row>
    <row r="483" spans="1:17" x14ac:dyDescent="0.2">
      <c r="A483" s="19" t="s">
        <v>700</v>
      </c>
      <c r="B483" t="s">
        <v>42</v>
      </c>
      <c r="C483" t="s">
        <v>126</v>
      </c>
      <c r="D483" t="s">
        <v>127</v>
      </c>
      <c r="E483" s="1">
        <v>7383</v>
      </c>
      <c r="F483" s="19" t="s">
        <v>176</v>
      </c>
      <c r="G483">
        <v>50</v>
      </c>
      <c r="H483">
        <v>1</v>
      </c>
      <c r="I483" t="s">
        <v>47</v>
      </c>
      <c r="K483" t="s">
        <v>704</v>
      </c>
      <c r="P483" s="1">
        <v>7383</v>
      </c>
      <c r="Q483" s="1">
        <v>0</v>
      </c>
    </row>
    <row r="484" spans="1:17" x14ac:dyDescent="0.2">
      <c r="A484" s="19" t="s">
        <v>700</v>
      </c>
      <c r="B484" t="s">
        <v>42</v>
      </c>
      <c r="C484" t="s">
        <v>128</v>
      </c>
      <c r="D484" t="s">
        <v>129</v>
      </c>
      <c r="E484" s="1">
        <v>7383</v>
      </c>
      <c r="F484" s="19" t="s">
        <v>176</v>
      </c>
      <c r="G484">
        <v>50</v>
      </c>
      <c r="H484">
        <v>1</v>
      </c>
      <c r="I484" t="s">
        <v>47</v>
      </c>
      <c r="K484" t="s">
        <v>704</v>
      </c>
      <c r="P484" s="1">
        <v>7383</v>
      </c>
      <c r="Q484" s="1">
        <v>0</v>
      </c>
    </row>
    <row r="485" spans="1:17" x14ac:dyDescent="0.2">
      <c r="A485" s="19" t="s">
        <v>700</v>
      </c>
      <c r="B485" t="s">
        <v>42</v>
      </c>
      <c r="C485" t="s">
        <v>130</v>
      </c>
      <c r="D485" t="s">
        <v>131</v>
      </c>
      <c r="E485" s="1">
        <v>7383</v>
      </c>
      <c r="F485" s="19" t="s">
        <v>176</v>
      </c>
      <c r="G485">
        <v>50</v>
      </c>
      <c r="H485">
        <v>1</v>
      </c>
      <c r="I485" t="s">
        <v>47</v>
      </c>
      <c r="K485" t="s">
        <v>704</v>
      </c>
      <c r="L485" t="s">
        <v>606</v>
      </c>
      <c r="M485" t="s">
        <v>705</v>
      </c>
      <c r="P485" s="1">
        <v>7383</v>
      </c>
      <c r="Q485" s="1">
        <v>0</v>
      </c>
    </row>
    <row r="486" spans="1:17" x14ac:dyDescent="0.2">
      <c r="A486" s="19" t="s">
        <v>700</v>
      </c>
      <c r="B486" t="s">
        <v>42</v>
      </c>
      <c r="C486" t="s">
        <v>311</v>
      </c>
      <c r="D486" t="s">
        <v>312</v>
      </c>
      <c r="E486" s="1">
        <v>7383</v>
      </c>
      <c r="F486" s="19" t="s">
        <v>176</v>
      </c>
      <c r="G486">
        <v>50</v>
      </c>
      <c r="H486">
        <v>1</v>
      </c>
      <c r="I486" t="s">
        <v>47</v>
      </c>
      <c r="K486" t="s">
        <v>706</v>
      </c>
      <c r="P486" s="1">
        <v>7383</v>
      </c>
      <c r="Q486" s="1">
        <v>0</v>
      </c>
    </row>
    <row r="487" spans="1:17" x14ac:dyDescent="0.2">
      <c r="A487" s="19" t="s">
        <v>700</v>
      </c>
      <c r="B487" t="s">
        <v>42</v>
      </c>
      <c r="C487" t="s">
        <v>251</v>
      </c>
      <c r="D487" t="s">
        <v>252</v>
      </c>
      <c r="E487" s="1">
        <v>7383</v>
      </c>
      <c r="F487" s="19" t="s">
        <v>455</v>
      </c>
      <c r="G487">
        <v>10</v>
      </c>
      <c r="H487">
        <v>5</v>
      </c>
      <c r="I487" t="s">
        <v>253</v>
      </c>
      <c r="J487" t="s">
        <v>254</v>
      </c>
      <c r="K487" t="s">
        <v>704</v>
      </c>
      <c r="P487" s="1">
        <v>7383</v>
      </c>
      <c r="Q487" s="1">
        <v>0</v>
      </c>
    </row>
    <row r="488" spans="1:17" x14ac:dyDescent="0.2">
      <c r="A488" s="19" t="s">
        <v>700</v>
      </c>
      <c r="B488" t="s">
        <v>42</v>
      </c>
      <c r="C488" t="s">
        <v>148</v>
      </c>
      <c r="D488" t="s">
        <v>149</v>
      </c>
      <c r="E488" s="1">
        <v>7383</v>
      </c>
      <c r="F488" s="19" t="s">
        <v>176</v>
      </c>
      <c r="G488">
        <v>50</v>
      </c>
      <c r="H488">
        <v>1</v>
      </c>
      <c r="I488" t="s">
        <v>47</v>
      </c>
      <c r="K488" t="s">
        <v>704</v>
      </c>
      <c r="P488" s="1">
        <v>7383</v>
      </c>
      <c r="Q488" s="1">
        <v>0</v>
      </c>
    </row>
    <row r="489" spans="1:17" x14ac:dyDescent="0.2">
      <c r="A489" s="19" t="s">
        <v>700</v>
      </c>
      <c r="B489" t="s">
        <v>42</v>
      </c>
      <c r="C489" t="s">
        <v>707</v>
      </c>
      <c r="D489" t="s">
        <v>708</v>
      </c>
      <c r="E489" s="1">
        <v>7383</v>
      </c>
      <c r="F489" s="19" t="s">
        <v>176</v>
      </c>
      <c r="G489">
        <v>50</v>
      </c>
      <c r="H489">
        <v>1</v>
      </c>
      <c r="I489" t="s">
        <v>22</v>
      </c>
      <c r="K489" t="s">
        <v>706</v>
      </c>
      <c r="L489" t="s">
        <v>709</v>
      </c>
      <c r="M489" t="s">
        <v>710</v>
      </c>
      <c r="P489" s="1">
        <v>7383</v>
      </c>
      <c r="Q489" s="1">
        <v>0</v>
      </c>
    </row>
    <row r="490" spans="1:17" x14ac:dyDescent="0.2">
      <c r="A490" s="19" t="s">
        <v>700</v>
      </c>
      <c r="B490" t="s">
        <v>42</v>
      </c>
      <c r="C490" t="s">
        <v>158</v>
      </c>
      <c r="D490" t="s">
        <v>159</v>
      </c>
      <c r="E490" s="1">
        <v>7383</v>
      </c>
      <c r="F490" s="19" t="s">
        <v>176</v>
      </c>
      <c r="G490">
        <v>50</v>
      </c>
      <c r="H490">
        <v>1</v>
      </c>
      <c r="I490" t="s">
        <v>47</v>
      </c>
      <c r="K490" t="s">
        <v>704</v>
      </c>
      <c r="P490" s="1">
        <v>7383</v>
      </c>
      <c r="Q490" s="1">
        <v>0</v>
      </c>
    </row>
    <row r="491" spans="1:17" x14ac:dyDescent="0.2">
      <c r="A491" s="19" t="s">
        <v>700</v>
      </c>
      <c r="B491" t="s">
        <v>42</v>
      </c>
      <c r="C491" t="s">
        <v>306</v>
      </c>
      <c r="D491" t="s">
        <v>307</v>
      </c>
      <c r="E491" s="1">
        <v>7383</v>
      </c>
      <c r="F491" s="19" t="s">
        <v>176</v>
      </c>
      <c r="G491">
        <v>50</v>
      </c>
      <c r="H491">
        <v>1</v>
      </c>
      <c r="I491" t="s">
        <v>47</v>
      </c>
      <c r="K491" t="s">
        <v>704</v>
      </c>
      <c r="P491" s="1">
        <v>7383</v>
      </c>
      <c r="Q491" s="1">
        <v>0</v>
      </c>
    </row>
    <row r="492" spans="1:17" x14ac:dyDescent="0.2">
      <c r="A492" s="19" t="s">
        <v>711</v>
      </c>
      <c r="B492" t="s">
        <v>452</v>
      </c>
      <c r="C492" t="s">
        <v>45</v>
      </c>
      <c r="D492" t="s">
        <v>46</v>
      </c>
      <c r="E492" s="1">
        <v>13169</v>
      </c>
      <c r="F492" s="19" t="s">
        <v>21</v>
      </c>
      <c r="G492">
        <v>10</v>
      </c>
      <c r="H492">
        <v>1</v>
      </c>
      <c r="I492" t="s">
        <v>47</v>
      </c>
      <c r="N492" t="s">
        <v>83</v>
      </c>
      <c r="O492" t="s">
        <v>712</v>
      </c>
      <c r="P492" s="1">
        <v>13169</v>
      </c>
      <c r="Q492" s="1">
        <v>1183</v>
      </c>
    </row>
    <row r="493" spans="1:17" x14ac:dyDescent="0.2">
      <c r="A493" s="19" t="s">
        <v>711</v>
      </c>
      <c r="B493" t="s">
        <v>452</v>
      </c>
      <c r="C493" t="s">
        <v>713</v>
      </c>
      <c r="D493" t="s">
        <v>714</v>
      </c>
      <c r="E493" s="1">
        <v>13169</v>
      </c>
      <c r="F493" s="19" t="s">
        <v>21</v>
      </c>
      <c r="G493">
        <v>10</v>
      </c>
      <c r="H493">
        <v>12</v>
      </c>
      <c r="I493" t="s">
        <v>145</v>
      </c>
      <c r="N493" t="s">
        <v>83</v>
      </c>
      <c r="O493" t="s">
        <v>715</v>
      </c>
      <c r="P493" s="1">
        <v>13169</v>
      </c>
      <c r="Q493" s="1">
        <v>1183</v>
      </c>
    </row>
    <row r="494" spans="1:17" x14ac:dyDescent="0.2">
      <c r="A494" s="19" t="s">
        <v>711</v>
      </c>
      <c r="B494" t="s">
        <v>452</v>
      </c>
      <c r="C494" t="s">
        <v>190</v>
      </c>
      <c r="D494" t="s">
        <v>191</v>
      </c>
      <c r="E494" s="1">
        <v>13169</v>
      </c>
      <c r="F494" s="19" t="s">
        <v>21</v>
      </c>
      <c r="G494">
        <v>10</v>
      </c>
      <c r="H494">
        <v>2</v>
      </c>
      <c r="I494" t="s">
        <v>294</v>
      </c>
      <c r="J494" t="s">
        <v>193</v>
      </c>
      <c r="N494" t="s">
        <v>83</v>
      </c>
      <c r="O494" t="s">
        <v>712</v>
      </c>
      <c r="P494" s="1">
        <v>13169</v>
      </c>
      <c r="Q494" s="1">
        <v>1183</v>
      </c>
    </row>
    <row r="495" spans="1:17" x14ac:dyDescent="0.2">
      <c r="A495" s="19" t="s">
        <v>711</v>
      </c>
      <c r="B495" t="s">
        <v>452</v>
      </c>
      <c r="C495" t="s">
        <v>264</v>
      </c>
      <c r="D495" t="s">
        <v>265</v>
      </c>
      <c r="E495" s="1">
        <v>13169</v>
      </c>
      <c r="F495" s="19" t="s">
        <v>21</v>
      </c>
      <c r="G495">
        <v>10</v>
      </c>
      <c r="H495">
        <v>1</v>
      </c>
      <c r="I495" t="s">
        <v>47</v>
      </c>
      <c r="N495" t="s">
        <v>83</v>
      </c>
      <c r="O495" t="s">
        <v>712</v>
      </c>
      <c r="P495" s="1">
        <v>13169</v>
      </c>
      <c r="Q495" s="1">
        <v>1183</v>
      </c>
    </row>
    <row r="496" spans="1:17" x14ac:dyDescent="0.2">
      <c r="A496" s="19" t="s">
        <v>716</v>
      </c>
      <c r="B496" t="s">
        <v>42</v>
      </c>
      <c r="C496" t="s">
        <v>123</v>
      </c>
      <c r="D496" t="s">
        <v>124</v>
      </c>
      <c r="E496" s="1">
        <v>10330</v>
      </c>
      <c r="F496" s="19" t="s">
        <v>50</v>
      </c>
      <c r="G496">
        <v>10</v>
      </c>
      <c r="H496">
        <v>1</v>
      </c>
      <c r="I496" t="s">
        <v>47</v>
      </c>
      <c r="K496" t="s">
        <v>717</v>
      </c>
      <c r="L496" t="s">
        <v>643</v>
      </c>
      <c r="M496" t="s">
        <v>718</v>
      </c>
      <c r="N496" t="s">
        <v>298</v>
      </c>
      <c r="O496" t="s">
        <v>719</v>
      </c>
      <c r="P496" s="1">
        <v>10330</v>
      </c>
      <c r="Q496" s="1">
        <v>0</v>
      </c>
    </row>
    <row r="497" spans="1:17" x14ac:dyDescent="0.2">
      <c r="A497" s="19" t="s">
        <v>720</v>
      </c>
      <c r="B497" t="s">
        <v>55</v>
      </c>
      <c r="C497" t="s">
        <v>141</v>
      </c>
      <c r="D497" t="s">
        <v>142</v>
      </c>
      <c r="E497" s="1">
        <v>19504</v>
      </c>
      <c r="F497" s="19" t="s">
        <v>115</v>
      </c>
      <c r="G497">
        <v>10</v>
      </c>
      <c r="H497">
        <v>5</v>
      </c>
      <c r="I497" t="s">
        <v>59</v>
      </c>
      <c r="J497" t="s">
        <v>140</v>
      </c>
      <c r="K497" t="s">
        <v>721</v>
      </c>
      <c r="L497" t="s">
        <v>643</v>
      </c>
      <c r="M497" t="s">
        <v>722</v>
      </c>
      <c r="P497" s="1">
        <v>19504</v>
      </c>
      <c r="Q497" s="1">
        <v>4370</v>
      </c>
    </row>
    <row r="498" spans="1:17" x14ac:dyDescent="0.2">
      <c r="A498" s="19" t="s">
        <v>720</v>
      </c>
      <c r="B498" t="s">
        <v>55</v>
      </c>
      <c r="C498" t="s">
        <v>65</v>
      </c>
      <c r="D498" t="s">
        <v>66</v>
      </c>
      <c r="E498" s="1">
        <v>19504</v>
      </c>
      <c r="F498" s="19" t="s">
        <v>115</v>
      </c>
      <c r="G498">
        <v>10</v>
      </c>
      <c r="H498">
        <v>5</v>
      </c>
      <c r="I498" t="s">
        <v>67</v>
      </c>
      <c r="J498" t="s">
        <v>60</v>
      </c>
      <c r="K498" t="s">
        <v>721</v>
      </c>
      <c r="L498" t="s">
        <v>643</v>
      </c>
      <c r="M498" t="s">
        <v>723</v>
      </c>
      <c r="P498" s="1">
        <v>19504</v>
      </c>
      <c r="Q498" s="1">
        <v>4370</v>
      </c>
    </row>
    <row r="499" spans="1:17" x14ac:dyDescent="0.2">
      <c r="A499" s="19" t="s">
        <v>720</v>
      </c>
      <c r="B499" t="s">
        <v>55</v>
      </c>
      <c r="C499" t="s">
        <v>150</v>
      </c>
      <c r="D499" t="s">
        <v>151</v>
      </c>
      <c r="E499" s="1">
        <v>19504</v>
      </c>
      <c r="F499" s="19" t="s">
        <v>115</v>
      </c>
      <c r="G499">
        <v>10</v>
      </c>
      <c r="H499">
        <v>5</v>
      </c>
      <c r="I499" t="s">
        <v>59</v>
      </c>
      <c r="J499" t="s">
        <v>140</v>
      </c>
      <c r="K499" t="s">
        <v>721</v>
      </c>
      <c r="L499" t="s">
        <v>643</v>
      </c>
      <c r="M499" t="s">
        <v>723</v>
      </c>
      <c r="P499" s="1">
        <v>19504</v>
      </c>
      <c r="Q499" s="1">
        <v>4370</v>
      </c>
    </row>
    <row r="500" spans="1:17" x14ac:dyDescent="0.2">
      <c r="A500" s="19" t="s">
        <v>720</v>
      </c>
      <c r="B500" t="s">
        <v>55</v>
      </c>
      <c r="C500" t="s">
        <v>183</v>
      </c>
      <c r="D500" t="s">
        <v>184</v>
      </c>
      <c r="E500" s="1">
        <v>19504</v>
      </c>
      <c r="F500" s="19" t="s">
        <v>115</v>
      </c>
      <c r="G500">
        <v>10</v>
      </c>
      <c r="H500">
        <v>5</v>
      </c>
      <c r="I500" t="s">
        <v>110</v>
      </c>
      <c r="J500" t="s">
        <v>185</v>
      </c>
      <c r="K500" t="s">
        <v>721</v>
      </c>
      <c r="L500" t="s">
        <v>643</v>
      </c>
      <c r="M500" t="s">
        <v>724</v>
      </c>
      <c r="P500" s="1">
        <v>19504</v>
      </c>
      <c r="Q500" s="1">
        <v>4370</v>
      </c>
    </row>
    <row r="501" spans="1:17" x14ac:dyDescent="0.2">
      <c r="A501" s="19" t="s">
        <v>720</v>
      </c>
      <c r="B501" t="s">
        <v>55</v>
      </c>
      <c r="C501" t="s">
        <v>160</v>
      </c>
      <c r="D501" t="s">
        <v>161</v>
      </c>
      <c r="E501" s="1">
        <v>19504</v>
      </c>
      <c r="F501" s="19" t="s">
        <v>115</v>
      </c>
      <c r="G501">
        <v>10</v>
      </c>
      <c r="H501">
        <v>5</v>
      </c>
      <c r="I501" t="s">
        <v>110</v>
      </c>
      <c r="J501" t="s">
        <v>111</v>
      </c>
      <c r="K501" t="s">
        <v>721</v>
      </c>
      <c r="L501" t="s">
        <v>643</v>
      </c>
      <c r="M501" t="s">
        <v>723</v>
      </c>
      <c r="P501" s="1">
        <v>19504</v>
      </c>
      <c r="Q501" s="1">
        <v>4370</v>
      </c>
    </row>
    <row r="502" spans="1:17" x14ac:dyDescent="0.2">
      <c r="A502" s="19" t="s">
        <v>720</v>
      </c>
      <c r="B502" t="s">
        <v>55</v>
      </c>
      <c r="C502" t="s">
        <v>108</v>
      </c>
      <c r="D502" t="s">
        <v>109</v>
      </c>
      <c r="E502" s="1">
        <v>19504</v>
      </c>
      <c r="F502" s="19" t="s">
        <v>115</v>
      </c>
      <c r="G502">
        <v>10</v>
      </c>
      <c r="H502">
        <v>5</v>
      </c>
      <c r="I502" t="s">
        <v>110</v>
      </c>
      <c r="J502" t="s">
        <v>111</v>
      </c>
      <c r="K502" t="s">
        <v>721</v>
      </c>
      <c r="L502" t="s">
        <v>643</v>
      </c>
      <c r="M502" t="s">
        <v>723</v>
      </c>
      <c r="P502" s="1">
        <v>19504</v>
      </c>
      <c r="Q502" s="1">
        <v>4370</v>
      </c>
    </row>
    <row r="503" spans="1:17" x14ac:dyDescent="0.2">
      <c r="A503" s="19" t="s">
        <v>720</v>
      </c>
      <c r="B503" t="s">
        <v>55</v>
      </c>
      <c r="C503" t="s">
        <v>68</v>
      </c>
      <c r="D503" t="s">
        <v>69</v>
      </c>
      <c r="E503" s="1">
        <v>19504</v>
      </c>
      <c r="F503" s="19" t="s">
        <v>115</v>
      </c>
      <c r="G503">
        <v>10</v>
      </c>
      <c r="H503">
        <v>5</v>
      </c>
      <c r="I503" t="s">
        <v>59</v>
      </c>
      <c r="J503" t="s">
        <v>60</v>
      </c>
      <c r="K503" t="s">
        <v>721</v>
      </c>
      <c r="L503" t="s">
        <v>643</v>
      </c>
      <c r="M503" t="s">
        <v>723</v>
      </c>
      <c r="P503" s="1">
        <v>19504</v>
      </c>
      <c r="Q503" s="1">
        <v>4370</v>
      </c>
    </row>
    <row r="504" spans="1:17" x14ac:dyDescent="0.2">
      <c r="A504" s="19" t="s">
        <v>720</v>
      </c>
      <c r="B504" t="s">
        <v>55</v>
      </c>
      <c r="C504" t="s">
        <v>73</v>
      </c>
      <c r="D504" t="s">
        <v>74</v>
      </c>
      <c r="E504" s="1">
        <v>19504</v>
      </c>
      <c r="F504" s="19" t="s">
        <v>115</v>
      </c>
      <c r="G504">
        <v>10</v>
      </c>
      <c r="H504">
        <v>5</v>
      </c>
      <c r="I504" t="s">
        <v>59</v>
      </c>
      <c r="J504" t="s">
        <v>75</v>
      </c>
      <c r="K504" t="s">
        <v>721</v>
      </c>
      <c r="L504" t="s">
        <v>643</v>
      </c>
      <c r="M504" t="s">
        <v>723</v>
      </c>
      <c r="P504" s="1">
        <v>19504</v>
      </c>
      <c r="Q504" s="1">
        <v>4370</v>
      </c>
    </row>
    <row r="505" spans="1:17" x14ac:dyDescent="0.2">
      <c r="A505" s="19" t="s">
        <v>720</v>
      </c>
      <c r="B505" t="s">
        <v>55</v>
      </c>
      <c r="C505" t="s">
        <v>169</v>
      </c>
      <c r="D505" t="s">
        <v>170</v>
      </c>
      <c r="E505" s="1">
        <v>19504</v>
      </c>
      <c r="F505" s="19" t="s">
        <v>115</v>
      </c>
      <c r="G505">
        <v>10</v>
      </c>
      <c r="H505">
        <v>5</v>
      </c>
      <c r="I505" t="s">
        <v>67</v>
      </c>
      <c r="J505" t="s">
        <v>171</v>
      </c>
      <c r="K505" t="s">
        <v>721</v>
      </c>
      <c r="L505" t="s">
        <v>643</v>
      </c>
      <c r="M505" t="s">
        <v>723</v>
      </c>
      <c r="P505" s="1">
        <v>19504</v>
      </c>
      <c r="Q505" s="1">
        <v>4370</v>
      </c>
    </row>
    <row r="506" spans="1:17" x14ac:dyDescent="0.2">
      <c r="A506" s="19" t="s">
        <v>720</v>
      </c>
      <c r="B506" t="s">
        <v>42</v>
      </c>
      <c r="C506" t="s">
        <v>725</v>
      </c>
      <c r="D506" t="s">
        <v>726</v>
      </c>
      <c r="E506" s="1">
        <v>19504</v>
      </c>
      <c r="F506" s="19" t="s">
        <v>115</v>
      </c>
      <c r="G506">
        <v>20</v>
      </c>
      <c r="H506">
        <v>1</v>
      </c>
      <c r="I506" t="s">
        <v>47</v>
      </c>
      <c r="K506" t="s">
        <v>727</v>
      </c>
      <c r="L506" t="s">
        <v>232</v>
      </c>
      <c r="M506" t="s">
        <v>723</v>
      </c>
      <c r="P506" s="1">
        <v>19504</v>
      </c>
      <c r="Q506" s="1">
        <v>8280</v>
      </c>
    </row>
    <row r="507" spans="1:17" x14ac:dyDescent="0.2">
      <c r="A507" s="19" t="s">
        <v>720</v>
      </c>
      <c r="B507" t="s">
        <v>42</v>
      </c>
      <c r="C507" t="s">
        <v>570</v>
      </c>
      <c r="D507" t="s">
        <v>571</v>
      </c>
      <c r="E507" s="1">
        <v>19504</v>
      </c>
      <c r="F507" s="19" t="s">
        <v>115</v>
      </c>
      <c r="G507">
        <v>20</v>
      </c>
      <c r="H507">
        <v>1</v>
      </c>
      <c r="I507" t="s">
        <v>47</v>
      </c>
      <c r="K507" t="s">
        <v>727</v>
      </c>
      <c r="L507" t="s">
        <v>232</v>
      </c>
      <c r="M507" t="s">
        <v>723</v>
      </c>
      <c r="P507" s="1">
        <v>19504</v>
      </c>
      <c r="Q507" s="1">
        <v>8280</v>
      </c>
    </row>
    <row r="508" spans="1:17" x14ac:dyDescent="0.2">
      <c r="A508" s="19" t="s">
        <v>720</v>
      </c>
      <c r="B508" t="s">
        <v>42</v>
      </c>
      <c r="C508" t="s">
        <v>728</v>
      </c>
      <c r="D508" t="s">
        <v>729</v>
      </c>
      <c r="E508" s="1">
        <v>19504</v>
      </c>
      <c r="F508" s="19" t="s">
        <v>115</v>
      </c>
      <c r="G508">
        <v>30</v>
      </c>
      <c r="H508">
        <v>1</v>
      </c>
      <c r="I508" t="s">
        <v>47</v>
      </c>
      <c r="K508" t="s">
        <v>727</v>
      </c>
      <c r="L508" t="s">
        <v>232</v>
      </c>
      <c r="M508" t="s">
        <v>723</v>
      </c>
      <c r="P508" s="1">
        <v>19504</v>
      </c>
      <c r="Q508" s="1">
        <v>8280</v>
      </c>
    </row>
    <row r="509" spans="1:17" x14ac:dyDescent="0.2">
      <c r="A509" s="19" t="s">
        <v>720</v>
      </c>
      <c r="B509" t="s">
        <v>42</v>
      </c>
      <c r="C509" t="s">
        <v>357</v>
      </c>
      <c r="D509" t="s">
        <v>358</v>
      </c>
      <c r="E509" s="1">
        <v>19504</v>
      </c>
      <c r="F509" s="19" t="s">
        <v>115</v>
      </c>
      <c r="G509">
        <v>15</v>
      </c>
      <c r="H509">
        <v>1</v>
      </c>
      <c r="I509" t="s">
        <v>47</v>
      </c>
      <c r="K509" t="s">
        <v>727</v>
      </c>
      <c r="L509" t="s">
        <v>232</v>
      </c>
      <c r="M509" t="s">
        <v>723</v>
      </c>
      <c r="P509" s="1">
        <v>19504</v>
      </c>
      <c r="Q509" s="1">
        <v>8280</v>
      </c>
    </row>
    <row r="510" spans="1:17" x14ac:dyDescent="0.2">
      <c r="A510" s="19" t="s">
        <v>730</v>
      </c>
      <c r="B510" t="s">
        <v>42</v>
      </c>
      <c r="C510" t="s">
        <v>311</v>
      </c>
      <c r="D510" t="s">
        <v>312</v>
      </c>
      <c r="E510" s="1">
        <v>85000</v>
      </c>
      <c r="F510" s="19" t="s">
        <v>731</v>
      </c>
      <c r="G510">
        <v>150</v>
      </c>
      <c r="H510">
        <v>1</v>
      </c>
      <c r="I510" t="s">
        <v>47</v>
      </c>
      <c r="K510" t="s">
        <v>732</v>
      </c>
      <c r="M510" t="s">
        <v>733</v>
      </c>
      <c r="P510" s="1">
        <v>85000</v>
      </c>
      <c r="Q510" s="1">
        <v>0</v>
      </c>
    </row>
    <row r="511" spans="1:17" x14ac:dyDescent="0.2">
      <c r="A511" s="19" t="s">
        <v>730</v>
      </c>
      <c r="B511" t="s">
        <v>42</v>
      </c>
      <c r="C511" t="s">
        <v>317</v>
      </c>
      <c r="D511" t="s">
        <v>318</v>
      </c>
      <c r="E511" s="1">
        <v>85000</v>
      </c>
      <c r="F511" s="19" t="s">
        <v>236</v>
      </c>
      <c r="G511">
        <v>136</v>
      </c>
      <c r="H511">
        <v>1</v>
      </c>
      <c r="I511" t="s">
        <v>47</v>
      </c>
      <c r="K511" t="s">
        <v>734</v>
      </c>
      <c r="M511" t="s">
        <v>733</v>
      </c>
      <c r="P511" s="1">
        <v>85000</v>
      </c>
      <c r="Q511" s="1">
        <v>0</v>
      </c>
    </row>
    <row r="512" spans="1:17" x14ac:dyDescent="0.2">
      <c r="A512" s="19" t="s">
        <v>730</v>
      </c>
      <c r="B512" t="s">
        <v>42</v>
      </c>
      <c r="C512" t="s">
        <v>84</v>
      </c>
      <c r="D512" t="s">
        <v>85</v>
      </c>
      <c r="E512" s="1">
        <v>85000</v>
      </c>
      <c r="F512" s="19" t="s">
        <v>218</v>
      </c>
      <c r="G512">
        <v>30</v>
      </c>
      <c r="H512">
        <v>6</v>
      </c>
      <c r="I512" t="s">
        <v>81</v>
      </c>
      <c r="J512" t="s">
        <v>86</v>
      </c>
      <c r="K512" t="s">
        <v>734</v>
      </c>
      <c r="M512" t="s">
        <v>733</v>
      </c>
      <c r="P512" s="1">
        <v>85000</v>
      </c>
      <c r="Q512" s="1">
        <v>0</v>
      </c>
    </row>
    <row r="513" spans="1:17" x14ac:dyDescent="0.2">
      <c r="A513" s="19" t="s">
        <v>730</v>
      </c>
      <c r="B513" t="s">
        <v>42</v>
      </c>
      <c r="C513" t="s">
        <v>52</v>
      </c>
      <c r="D513" t="s">
        <v>53</v>
      </c>
      <c r="E513" s="1">
        <v>85000</v>
      </c>
      <c r="F513" s="19" t="s">
        <v>293</v>
      </c>
      <c r="G513">
        <v>68</v>
      </c>
      <c r="H513">
        <v>1</v>
      </c>
      <c r="I513" t="s">
        <v>22</v>
      </c>
      <c r="K513" t="s">
        <v>732</v>
      </c>
      <c r="M513" t="s">
        <v>733</v>
      </c>
      <c r="P513" s="1">
        <v>85000</v>
      </c>
      <c r="Q513" s="1">
        <v>0</v>
      </c>
    </row>
    <row r="514" spans="1:17" x14ac:dyDescent="0.2">
      <c r="A514" s="19" t="s">
        <v>730</v>
      </c>
      <c r="B514" t="s">
        <v>42</v>
      </c>
      <c r="C514" t="s">
        <v>155</v>
      </c>
      <c r="D514" t="s">
        <v>156</v>
      </c>
      <c r="E514" s="1">
        <v>85000</v>
      </c>
      <c r="F514" s="19" t="s">
        <v>236</v>
      </c>
      <c r="G514">
        <v>15</v>
      </c>
      <c r="H514">
        <v>6</v>
      </c>
      <c r="I514" t="s">
        <v>59</v>
      </c>
      <c r="J514" t="s">
        <v>157</v>
      </c>
      <c r="K514" t="s">
        <v>734</v>
      </c>
      <c r="M514" t="s">
        <v>733</v>
      </c>
      <c r="P514" s="1">
        <v>85000</v>
      </c>
      <c r="Q514" s="1">
        <v>0</v>
      </c>
    </row>
    <row r="515" spans="1:17" x14ac:dyDescent="0.2">
      <c r="A515" s="19" t="s">
        <v>730</v>
      </c>
      <c r="B515" t="s">
        <v>42</v>
      </c>
      <c r="C515" t="s">
        <v>357</v>
      </c>
      <c r="D515" t="s">
        <v>358</v>
      </c>
      <c r="E515" s="1">
        <v>85000</v>
      </c>
      <c r="F515" s="19" t="s">
        <v>735</v>
      </c>
      <c r="G515">
        <v>150</v>
      </c>
      <c r="H515">
        <v>1</v>
      </c>
      <c r="I515" t="s">
        <v>47</v>
      </c>
      <c r="K515" t="s">
        <v>732</v>
      </c>
      <c r="M515" t="s">
        <v>733</v>
      </c>
      <c r="P515" s="1">
        <v>85000</v>
      </c>
      <c r="Q515" s="1">
        <v>0</v>
      </c>
    </row>
    <row r="516" spans="1:17" x14ac:dyDescent="0.2">
      <c r="A516" s="19" t="s">
        <v>730</v>
      </c>
      <c r="B516" t="s">
        <v>42</v>
      </c>
      <c r="C516" t="s">
        <v>513</v>
      </c>
      <c r="D516" t="s">
        <v>514</v>
      </c>
      <c r="E516" s="1">
        <v>85000</v>
      </c>
      <c r="F516" s="19" t="s">
        <v>218</v>
      </c>
      <c r="G516">
        <v>30</v>
      </c>
      <c r="H516">
        <v>6</v>
      </c>
      <c r="I516" t="s">
        <v>266</v>
      </c>
      <c r="J516" t="s">
        <v>515</v>
      </c>
      <c r="K516" t="s">
        <v>734</v>
      </c>
      <c r="M516" t="s">
        <v>733</v>
      </c>
      <c r="P516" s="1">
        <v>85000</v>
      </c>
      <c r="Q516" s="1">
        <v>0</v>
      </c>
    </row>
    <row r="517" spans="1:17" x14ac:dyDescent="0.2">
      <c r="A517" s="19" t="s">
        <v>730</v>
      </c>
      <c r="B517" t="s">
        <v>42</v>
      </c>
      <c r="C517" t="s">
        <v>306</v>
      </c>
      <c r="D517" t="s">
        <v>307</v>
      </c>
      <c r="E517" s="1">
        <v>85000</v>
      </c>
      <c r="F517" s="19" t="s">
        <v>218</v>
      </c>
      <c r="G517">
        <v>180</v>
      </c>
      <c r="H517">
        <v>1</v>
      </c>
      <c r="I517" t="s">
        <v>47</v>
      </c>
      <c r="K517" t="s">
        <v>734</v>
      </c>
      <c r="M517" t="s">
        <v>733</v>
      </c>
      <c r="P517" s="1">
        <v>85000</v>
      </c>
      <c r="Q517" s="1">
        <v>0</v>
      </c>
    </row>
    <row r="518" spans="1:17" x14ac:dyDescent="0.2">
      <c r="A518" s="19" t="s">
        <v>730</v>
      </c>
      <c r="B518" t="s">
        <v>42</v>
      </c>
      <c r="C518" t="s">
        <v>166</v>
      </c>
      <c r="D518" t="s">
        <v>167</v>
      </c>
      <c r="E518" s="1">
        <v>85000</v>
      </c>
      <c r="F518" s="19" t="s">
        <v>218</v>
      </c>
      <c r="G518">
        <v>30</v>
      </c>
      <c r="H518">
        <v>6</v>
      </c>
      <c r="I518" t="s">
        <v>59</v>
      </c>
      <c r="J518" t="s">
        <v>168</v>
      </c>
      <c r="K518" t="s">
        <v>734</v>
      </c>
      <c r="M518" t="s">
        <v>733</v>
      </c>
      <c r="P518" s="1">
        <v>85000</v>
      </c>
      <c r="Q518" s="1">
        <v>0</v>
      </c>
    </row>
    <row r="519" spans="1:17" x14ac:dyDescent="0.2">
      <c r="A519" s="19" t="s">
        <v>736</v>
      </c>
      <c r="B519" t="s">
        <v>77</v>
      </c>
      <c r="C519" t="s">
        <v>78</v>
      </c>
      <c r="D519" t="s">
        <v>79</v>
      </c>
      <c r="E519" s="1">
        <v>6000</v>
      </c>
      <c r="F519" s="19" t="s">
        <v>100</v>
      </c>
      <c r="G519">
        <v>8</v>
      </c>
      <c r="H519">
        <v>12</v>
      </c>
      <c r="I519" t="s">
        <v>81</v>
      </c>
      <c r="J519" t="s">
        <v>82</v>
      </c>
      <c r="K519" t="s">
        <v>737</v>
      </c>
      <c r="L519" t="s">
        <v>738</v>
      </c>
      <c r="M519" t="s">
        <v>739</v>
      </c>
      <c r="P519" s="1">
        <v>6000</v>
      </c>
      <c r="Q519" s="1">
        <v>0</v>
      </c>
    </row>
    <row r="520" spans="1:17" x14ac:dyDescent="0.2">
      <c r="A520" s="19" t="s">
        <v>736</v>
      </c>
      <c r="B520" t="s">
        <v>77</v>
      </c>
      <c r="C520" t="s">
        <v>84</v>
      </c>
      <c r="D520" t="s">
        <v>85</v>
      </c>
      <c r="E520" s="1">
        <v>6000</v>
      </c>
      <c r="F520" s="19" t="s">
        <v>100</v>
      </c>
      <c r="G520">
        <v>8</v>
      </c>
      <c r="H520">
        <v>12</v>
      </c>
      <c r="I520" t="s">
        <v>81</v>
      </c>
      <c r="J520" t="s">
        <v>86</v>
      </c>
      <c r="K520" t="s">
        <v>737</v>
      </c>
      <c r="P520" s="1">
        <v>6000</v>
      </c>
      <c r="Q520" s="1">
        <v>0</v>
      </c>
    </row>
    <row r="521" spans="1:17" x14ac:dyDescent="0.2">
      <c r="A521" s="19" t="s">
        <v>736</v>
      </c>
      <c r="B521" t="s">
        <v>77</v>
      </c>
      <c r="C521" t="s">
        <v>91</v>
      </c>
      <c r="D521" t="s">
        <v>92</v>
      </c>
      <c r="E521" s="1">
        <v>6000</v>
      </c>
      <c r="F521" s="19" t="s">
        <v>100</v>
      </c>
      <c r="G521">
        <v>8</v>
      </c>
      <c r="H521">
        <v>12</v>
      </c>
      <c r="I521" t="s">
        <v>81</v>
      </c>
      <c r="J521" t="s">
        <v>93</v>
      </c>
      <c r="K521" t="s">
        <v>737</v>
      </c>
      <c r="P521" s="1">
        <v>6000</v>
      </c>
      <c r="Q521" s="1">
        <v>0</v>
      </c>
    </row>
    <row r="522" spans="1:17" x14ac:dyDescent="0.2">
      <c r="A522" s="19" t="s">
        <v>736</v>
      </c>
      <c r="B522" t="s">
        <v>77</v>
      </c>
      <c r="C522" t="s">
        <v>198</v>
      </c>
      <c r="D522" t="s">
        <v>199</v>
      </c>
      <c r="E522" s="1">
        <v>6000</v>
      </c>
      <c r="F522" s="19" t="s">
        <v>100</v>
      </c>
      <c r="G522">
        <v>8</v>
      </c>
      <c r="H522">
        <v>12</v>
      </c>
      <c r="I522" t="s">
        <v>81</v>
      </c>
      <c r="J522" t="s">
        <v>200</v>
      </c>
      <c r="K522" t="s">
        <v>737</v>
      </c>
      <c r="P522" s="1">
        <v>6000</v>
      </c>
      <c r="Q522" s="1">
        <v>0</v>
      </c>
    </row>
    <row r="523" spans="1:17" x14ac:dyDescent="0.2">
      <c r="A523" s="19" t="s">
        <v>736</v>
      </c>
      <c r="B523" t="s">
        <v>77</v>
      </c>
      <c r="C523" t="s">
        <v>94</v>
      </c>
      <c r="D523" t="s">
        <v>95</v>
      </c>
      <c r="E523" s="1">
        <v>6000</v>
      </c>
      <c r="F523" s="19" t="s">
        <v>100</v>
      </c>
      <c r="G523">
        <v>8</v>
      </c>
      <c r="H523">
        <v>12</v>
      </c>
      <c r="I523" t="s">
        <v>266</v>
      </c>
      <c r="J523" t="s">
        <v>96</v>
      </c>
      <c r="K523" t="s">
        <v>737</v>
      </c>
      <c r="P523" s="1">
        <v>6000</v>
      </c>
      <c r="Q523" s="1">
        <v>0</v>
      </c>
    </row>
    <row r="524" spans="1:17" x14ac:dyDescent="0.2">
      <c r="A524" s="19" t="s">
        <v>736</v>
      </c>
      <c r="B524" t="s">
        <v>460</v>
      </c>
      <c r="C524" t="s">
        <v>486</v>
      </c>
      <c r="D524" t="s">
        <v>487</v>
      </c>
      <c r="E524" s="1">
        <v>49886</v>
      </c>
      <c r="F524" s="19" t="s">
        <v>100</v>
      </c>
      <c r="G524">
        <v>12</v>
      </c>
      <c r="H524">
        <v>12</v>
      </c>
      <c r="I524" t="s">
        <v>192</v>
      </c>
      <c r="J524" t="s">
        <v>488</v>
      </c>
      <c r="K524" t="s">
        <v>740</v>
      </c>
      <c r="L524" t="s">
        <v>245</v>
      </c>
      <c r="M524" t="s">
        <v>741</v>
      </c>
      <c r="P524" s="1">
        <v>49886</v>
      </c>
      <c r="Q524" s="1">
        <v>0</v>
      </c>
    </row>
    <row r="525" spans="1:17" x14ac:dyDescent="0.2">
      <c r="A525" s="19" t="s">
        <v>736</v>
      </c>
      <c r="B525" t="s">
        <v>460</v>
      </c>
      <c r="C525" t="s">
        <v>467</v>
      </c>
      <c r="D525" t="s">
        <v>468</v>
      </c>
      <c r="E525" s="1">
        <v>49886</v>
      </c>
      <c r="F525" s="19" t="s">
        <v>100</v>
      </c>
      <c r="G525">
        <v>12</v>
      </c>
      <c r="H525">
        <v>12</v>
      </c>
      <c r="I525" t="s">
        <v>266</v>
      </c>
      <c r="J525" t="s">
        <v>470</v>
      </c>
      <c r="K525" t="s">
        <v>740</v>
      </c>
      <c r="P525" s="1">
        <v>49886</v>
      </c>
      <c r="Q525" s="1">
        <v>0</v>
      </c>
    </row>
    <row r="526" spans="1:17" x14ac:dyDescent="0.2">
      <c r="A526" s="19" t="s">
        <v>736</v>
      </c>
      <c r="B526" t="s">
        <v>460</v>
      </c>
      <c r="C526" t="s">
        <v>251</v>
      </c>
      <c r="D526" t="s">
        <v>252</v>
      </c>
      <c r="E526" s="1">
        <v>49886</v>
      </c>
      <c r="F526" s="19" t="s">
        <v>100</v>
      </c>
      <c r="G526">
        <v>12</v>
      </c>
      <c r="H526">
        <v>12</v>
      </c>
      <c r="I526" t="s">
        <v>206</v>
      </c>
      <c r="J526" t="s">
        <v>254</v>
      </c>
      <c r="K526" t="s">
        <v>740</v>
      </c>
      <c r="P526" s="1">
        <v>49886</v>
      </c>
      <c r="Q526" s="1">
        <v>0</v>
      </c>
    </row>
    <row r="527" spans="1:17" x14ac:dyDescent="0.2">
      <c r="A527" s="19" t="s">
        <v>736</v>
      </c>
      <c r="B527" t="s">
        <v>460</v>
      </c>
      <c r="C527" t="s">
        <v>105</v>
      </c>
      <c r="D527" t="s">
        <v>106</v>
      </c>
      <c r="E527" s="1">
        <v>49886</v>
      </c>
      <c r="F527" s="19" t="s">
        <v>218</v>
      </c>
      <c r="G527">
        <v>12</v>
      </c>
      <c r="H527">
        <v>6</v>
      </c>
      <c r="I527" t="s">
        <v>89</v>
      </c>
      <c r="J527" t="s">
        <v>107</v>
      </c>
      <c r="K527" t="s">
        <v>740</v>
      </c>
      <c r="L527" t="s">
        <v>742</v>
      </c>
      <c r="M527" t="s">
        <v>741</v>
      </c>
      <c r="P527" s="1">
        <v>49886</v>
      </c>
      <c r="Q527" s="1">
        <v>0</v>
      </c>
    </row>
    <row r="528" spans="1:17" x14ac:dyDescent="0.2">
      <c r="A528" s="19" t="s">
        <v>736</v>
      </c>
      <c r="B528" t="s">
        <v>460</v>
      </c>
      <c r="C528" t="s">
        <v>91</v>
      </c>
      <c r="D528" t="s">
        <v>92</v>
      </c>
      <c r="E528" s="1">
        <v>49886</v>
      </c>
      <c r="F528" s="19" t="s">
        <v>100</v>
      </c>
      <c r="G528">
        <v>12</v>
      </c>
      <c r="H528">
        <v>12</v>
      </c>
      <c r="I528" t="s">
        <v>81</v>
      </c>
      <c r="J528" t="s">
        <v>93</v>
      </c>
      <c r="K528" t="s">
        <v>740</v>
      </c>
      <c r="P528" s="1">
        <v>49886</v>
      </c>
      <c r="Q528" s="1">
        <v>0</v>
      </c>
    </row>
    <row r="529" spans="1:17" x14ac:dyDescent="0.2">
      <c r="A529" s="19" t="s">
        <v>736</v>
      </c>
      <c r="B529" t="s">
        <v>460</v>
      </c>
      <c r="C529" t="s">
        <v>94</v>
      </c>
      <c r="D529" t="s">
        <v>95</v>
      </c>
      <c r="E529" s="1">
        <v>49886</v>
      </c>
      <c r="F529" s="19" t="s">
        <v>100</v>
      </c>
      <c r="G529">
        <v>12</v>
      </c>
      <c r="H529">
        <v>12</v>
      </c>
      <c r="I529" t="s">
        <v>266</v>
      </c>
      <c r="J529" t="s">
        <v>96</v>
      </c>
      <c r="K529" t="s">
        <v>740</v>
      </c>
      <c r="P529" s="1">
        <v>49886</v>
      </c>
      <c r="Q529" s="1">
        <v>0</v>
      </c>
    </row>
    <row r="530" spans="1:17" x14ac:dyDescent="0.2">
      <c r="A530" s="19" t="s">
        <v>736</v>
      </c>
      <c r="B530" t="s">
        <v>460</v>
      </c>
      <c r="C530" t="s">
        <v>490</v>
      </c>
      <c r="D530" t="s">
        <v>491</v>
      </c>
      <c r="E530" s="1">
        <v>49886</v>
      </c>
      <c r="F530" s="19" t="s">
        <v>100</v>
      </c>
      <c r="G530">
        <v>12</v>
      </c>
      <c r="H530">
        <v>12</v>
      </c>
      <c r="I530" t="s">
        <v>266</v>
      </c>
      <c r="J530" t="s">
        <v>492</v>
      </c>
      <c r="K530" t="s">
        <v>740</v>
      </c>
      <c r="P530" s="1">
        <v>49886</v>
      </c>
      <c r="Q530" s="1">
        <v>0</v>
      </c>
    </row>
    <row r="531" spans="1:17" x14ac:dyDescent="0.2">
      <c r="A531" s="19" t="s">
        <v>736</v>
      </c>
      <c r="B531" t="s">
        <v>452</v>
      </c>
      <c r="C531" t="s">
        <v>78</v>
      </c>
      <c r="D531" t="s">
        <v>79</v>
      </c>
      <c r="E531" s="1">
        <v>6000</v>
      </c>
      <c r="F531" s="19" t="s">
        <v>256</v>
      </c>
      <c r="G531">
        <v>8</v>
      </c>
      <c r="H531">
        <v>10</v>
      </c>
      <c r="I531" t="s">
        <v>81</v>
      </c>
      <c r="J531" t="s">
        <v>82</v>
      </c>
      <c r="K531" t="s">
        <v>737</v>
      </c>
      <c r="L531" t="s">
        <v>738</v>
      </c>
      <c r="M531" t="s">
        <v>739</v>
      </c>
      <c r="P531" s="1">
        <v>6000</v>
      </c>
      <c r="Q531" s="1">
        <v>0</v>
      </c>
    </row>
    <row r="532" spans="1:17" x14ac:dyDescent="0.2">
      <c r="A532" s="19" t="s">
        <v>736</v>
      </c>
      <c r="B532" t="s">
        <v>452</v>
      </c>
      <c r="C532" t="s">
        <v>84</v>
      </c>
      <c r="D532" t="s">
        <v>85</v>
      </c>
      <c r="E532" s="1">
        <v>6000</v>
      </c>
      <c r="F532" s="19" t="s">
        <v>256</v>
      </c>
      <c r="G532">
        <v>8</v>
      </c>
      <c r="H532">
        <v>10</v>
      </c>
      <c r="I532" t="s">
        <v>81</v>
      </c>
      <c r="J532" t="s">
        <v>86</v>
      </c>
      <c r="K532" t="s">
        <v>737</v>
      </c>
      <c r="P532" s="1">
        <v>6000</v>
      </c>
      <c r="Q532" s="1">
        <v>0</v>
      </c>
    </row>
    <row r="533" spans="1:17" x14ac:dyDescent="0.2">
      <c r="A533" s="19" t="s">
        <v>736</v>
      </c>
      <c r="B533" t="s">
        <v>452</v>
      </c>
      <c r="C533" t="s">
        <v>190</v>
      </c>
      <c r="D533" t="s">
        <v>191</v>
      </c>
      <c r="E533" s="1">
        <v>6000</v>
      </c>
      <c r="F533" s="19" t="s">
        <v>256</v>
      </c>
      <c r="G533">
        <v>8</v>
      </c>
      <c r="H533">
        <v>10</v>
      </c>
      <c r="I533" t="s">
        <v>743</v>
      </c>
      <c r="J533" t="s">
        <v>193</v>
      </c>
      <c r="K533" t="s">
        <v>737</v>
      </c>
      <c r="P533" s="1">
        <v>6000</v>
      </c>
      <c r="Q533" s="1">
        <v>0</v>
      </c>
    </row>
    <row r="534" spans="1:17" x14ac:dyDescent="0.2">
      <c r="A534" s="19" t="s">
        <v>736</v>
      </c>
      <c r="B534" t="s">
        <v>452</v>
      </c>
      <c r="C534" t="s">
        <v>91</v>
      </c>
      <c r="D534" t="s">
        <v>92</v>
      </c>
      <c r="E534" s="1">
        <v>6000</v>
      </c>
      <c r="F534" s="19" t="s">
        <v>256</v>
      </c>
      <c r="G534">
        <v>8</v>
      </c>
      <c r="H534">
        <v>10</v>
      </c>
      <c r="I534" t="s">
        <v>81</v>
      </c>
      <c r="J534" t="s">
        <v>93</v>
      </c>
      <c r="K534" t="s">
        <v>737</v>
      </c>
      <c r="P534" s="1">
        <v>6000</v>
      </c>
      <c r="Q534" s="1">
        <v>0</v>
      </c>
    </row>
    <row r="535" spans="1:17" x14ac:dyDescent="0.2">
      <c r="A535" s="19" t="s">
        <v>736</v>
      </c>
      <c r="B535" t="s">
        <v>452</v>
      </c>
      <c r="C535" t="s">
        <v>198</v>
      </c>
      <c r="D535" t="s">
        <v>199</v>
      </c>
      <c r="E535" s="1">
        <v>6000</v>
      </c>
      <c r="F535" s="19" t="s">
        <v>256</v>
      </c>
      <c r="G535">
        <v>8</v>
      </c>
      <c r="H535">
        <v>10</v>
      </c>
      <c r="I535" t="s">
        <v>81</v>
      </c>
      <c r="J535" t="s">
        <v>200</v>
      </c>
      <c r="K535" t="s">
        <v>737</v>
      </c>
      <c r="P535" s="1">
        <v>6000</v>
      </c>
      <c r="Q535" s="1">
        <v>0</v>
      </c>
    </row>
    <row r="536" spans="1:17" x14ac:dyDescent="0.2">
      <c r="A536" s="19" t="s">
        <v>744</v>
      </c>
      <c r="B536" t="s">
        <v>97</v>
      </c>
      <c r="C536" t="s">
        <v>120</v>
      </c>
      <c r="D536" t="s">
        <v>121</v>
      </c>
      <c r="E536" s="1">
        <v>15357</v>
      </c>
      <c r="F536" s="19" t="s">
        <v>745</v>
      </c>
      <c r="G536">
        <v>40</v>
      </c>
      <c r="H536">
        <v>6</v>
      </c>
      <c r="I536" t="s">
        <v>279</v>
      </c>
      <c r="N536" t="s">
        <v>241</v>
      </c>
      <c r="O536" t="s">
        <v>746</v>
      </c>
      <c r="P536" s="1">
        <v>15357</v>
      </c>
      <c r="Q536" s="1">
        <v>0</v>
      </c>
    </row>
    <row r="537" spans="1:17" x14ac:dyDescent="0.2">
      <c r="A537" s="19" t="s">
        <v>744</v>
      </c>
      <c r="B537" t="s">
        <v>97</v>
      </c>
      <c r="C537" t="s">
        <v>123</v>
      </c>
      <c r="D537" t="s">
        <v>124</v>
      </c>
      <c r="E537" s="1">
        <v>15357</v>
      </c>
      <c r="F537" s="19" t="s">
        <v>745</v>
      </c>
      <c r="G537">
        <v>60</v>
      </c>
      <c r="H537">
        <v>6</v>
      </c>
      <c r="I537" t="s">
        <v>282</v>
      </c>
      <c r="N537" t="s">
        <v>241</v>
      </c>
      <c r="O537" t="s">
        <v>747</v>
      </c>
      <c r="P537" s="1">
        <v>15357</v>
      </c>
      <c r="Q537" s="1">
        <v>0</v>
      </c>
    </row>
    <row r="538" spans="1:17" x14ac:dyDescent="0.2">
      <c r="A538" s="19" t="s">
        <v>744</v>
      </c>
      <c r="B538" t="s">
        <v>97</v>
      </c>
      <c r="C538" t="s">
        <v>130</v>
      </c>
      <c r="D538" t="s">
        <v>131</v>
      </c>
      <c r="E538" s="1">
        <v>15357</v>
      </c>
      <c r="F538" s="19" t="s">
        <v>745</v>
      </c>
      <c r="G538">
        <v>60</v>
      </c>
      <c r="H538">
        <v>6</v>
      </c>
      <c r="I538" t="s">
        <v>47</v>
      </c>
      <c r="N538" t="s">
        <v>241</v>
      </c>
      <c r="O538" t="s">
        <v>748</v>
      </c>
      <c r="P538" s="1">
        <v>15357</v>
      </c>
      <c r="Q538" s="1">
        <v>0</v>
      </c>
    </row>
    <row r="539" spans="1:17" x14ac:dyDescent="0.2">
      <c r="A539" s="19" t="s">
        <v>744</v>
      </c>
      <c r="B539" t="s">
        <v>97</v>
      </c>
      <c r="C539" t="s">
        <v>103</v>
      </c>
      <c r="D539" t="s">
        <v>104</v>
      </c>
      <c r="E539" s="1">
        <v>15357</v>
      </c>
      <c r="F539" s="19" t="s">
        <v>745</v>
      </c>
      <c r="G539">
        <v>20</v>
      </c>
      <c r="H539">
        <v>6</v>
      </c>
      <c r="I539" t="s">
        <v>59</v>
      </c>
      <c r="J539" t="s">
        <v>60</v>
      </c>
      <c r="N539" t="s">
        <v>241</v>
      </c>
      <c r="O539" t="s">
        <v>749</v>
      </c>
      <c r="P539" s="1">
        <v>15357</v>
      </c>
      <c r="Q539" s="1">
        <v>0</v>
      </c>
    </row>
    <row r="540" spans="1:17" x14ac:dyDescent="0.2">
      <c r="A540" s="19" t="s">
        <v>744</v>
      </c>
      <c r="B540" t="s">
        <v>97</v>
      </c>
      <c r="C540" t="s">
        <v>63</v>
      </c>
      <c r="D540" t="s">
        <v>64</v>
      </c>
      <c r="E540" s="1">
        <v>15357</v>
      </c>
      <c r="F540" s="19" t="s">
        <v>745</v>
      </c>
      <c r="G540">
        <v>20</v>
      </c>
      <c r="H540">
        <v>6</v>
      </c>
      <c r="I540" t="s">
        <v>59</v>
      </c>
      <c r="J540" t="s">
        <v>60</v>
      </c>
      <c r="N540" t="s">
        <v>241</v>
      </c>
      <c r="O540" t="s">
        <v>749</v>
      </c>
      <c r="P540" s="1">
        <v>15357</v>
      </c>
      <c r="Q540" s="1">
        <v>0</v>
      </c>
    </row>
    <row r="541" spans="1:17" x14ac:dyDescent="0.2">
      <c r="A541" s="19" t="s">
        <v>744</v>
      </c>
      <c r="B541" t="s">
        <v>97</v>
      </c>
      <c r="C541" t="s">
        <v>65</v>
      </c>
      <c r="D541" t="s">
        <v>66</v>
      </c>
      <c r="E541" s="1">
        <v>15357</v>
      </c>
      <c r="F541" s="19" t="s">
        <v>745</v>
      </c>
      <c r="G541">
        <v>20</v>
      </c>
      <c r="H541">
        <v>6</v>
      </c>
      <c r="I541" t="s">
        <v>67</v>
      </c>
      <c r="J541" t="s">
        <v>60</v>
      </c>
      <c r="N541" t="s">
        <v>241</v>
      </c>
      <c r="O541" t="s">
        <v>749</v>
      </c>
      <c r="P541" s="1">
        <v>15357</v>
      </c>
      <c r="Q541" s="1">
        <v>0</v>
      </c>
    </row>
    <row r="542" spans="1:17" x14ac:dyDescent="0.2">
      <c r="A542" s="19" t="s">
        <v>744</v>
      </c>
      <c r="B542" t="s">
        <v>97</v>
      </c>
      <c r="C542" t="s">
        <v>158</v>
      </c>
      <c r="D542" t="s">
        <v>159</v>
      </c>
      <c r="E542" s="1">
        <v>15357</v>
      </c>
      <c r="F542" s="19" t="s">
        <v>745</v>
      </c>
      <c r="G542">
        <v>60</v>
      </c>
      <c r="H542">
        <v>6</v>
      </c>
      <c r="I542" t="s">
        <v>47</v>
      </c>
      <c r="N542" t="s">
        <v>241</v>
      </c>
      <c r="O542" t="s">
        <v>748</v>
      </c>
      <c r="P542" s="1">
        <v>15357</v>
      </c>
      <c r="Q542" s="1">
        <v>0</v>
      </c>
    </row>
    <row r="543" spans="1:17" x14ac:dyDescent="0.2">
      <c r="A543" s="19" t="s">
        <v>744</v>
      </c>
      <c r="B543" t="s">
        <v>97</v>
      </c>
      <c r="C543" t="s">
        <v>91</v>
      </c>
      <c r="D543" t="s">
        <v>92</v>
      </c>
      <c r="E543" s="1">
        <v>15357</v>
      </c>
      <c r="F543" s="19" t="s">
        <v>745</v>
      </c>
      <c r="G543">
        <v>40</v>
      </c>
      <c r="H543">
        <v>6</v>
      </c>
      <c r="I543" t="s">
        <v>81</v>
      </c>
      <c r="J543" t="s">
        <v>93</v>
      </c>
      <c r="N543" t="s">
        <v>241</v>
      </c>
      <c r="O543" t="s">
        <v>750</v>
      </c>
      <c r="P543" s="1">
        <v>15357</v>
      </c>
      <c r="Q543" s="1">
        <v>0</v>
      </c>
    </row>
    <row r="544" spans="1:17" x14ac:dyDescent="0.2">
      <c r="A544" s="19" t="s">
        <v>744</v>
      </c>
      <c r="B544" t="s">
        <v>97</v>
      </c>
      <c r="C544" t="s">
        <v>513</v>
      </c>
      <c r="D544" t="s">
        <v>514</v>
      </c>
      <c r="E544" s="1">
        <v>15357</v>
      </c>
      <c r="F544" s="19" t="s">
        <v>745</v>
      </c>
      <c r="G544">
        <v>40</v>
      </c>
      <c r="H544">
        <v>6</v>
      </c>
      <c r="I544" t="s">
        <v>89</v>
      </c>
      <c r="J544" t="s">
        <v>515</v>
      </c>
      <c r="N544" t="s">
        <v>241</v>
      </c>
      <c r="O544" t="s">
        <v>751</v>
      </c>
      <c r="P544" s="1">
        <v>15357</v>
      </c>
      <c r="Q544" s="1">
        <v>0</v>
      </c>
    </row>
    <row r="545" spans="1:18" x14ac:dyDescent="0.2">
      <c r="A545" s="19" t="s">
        <v>744</v>
      </c>
      <c r="B545" t="s">
        <v>97</v>
      </c>
      <c r="C545" t="s">
        <v>68</v>
      </c>
      <c r="D545" t="s">
        <v>69</v>
      </c>
      <c r="E545" s="1">
        <v>15357</v>
      </c>
      <c r="F545" s="19" t="s">
        <v>745</v>
      </c>
      <c r="G545">
        <v>20</v>
      </c>
      <c r="H545">
        <v>6</v>
      </c>
      <c r="I545" t="s">
        <v>59</v>
      </c>
      <c r="J545" t="s">
        <v>60</v>
      </c>
      <c r="N545" t="s">
        <v>241</v>
      </c>
      <c r="O545" t="s">
        <v>752</v>
      </c>
      <c r="P545" s="1">
        <v>15357</v>
      </c>
      <c r="Q545" s="1">
        <v>0</v>
      </c>
    </row>
    <row r="546" spans="1:18" x14ac:dyDescent="0.2">
      <c r="A546" s="19" t="s">
        <v>744</v>
      </c>
      <c r="B546" t="s">
        <v>97</v>
      </c>
      <c r="C546" t="s">
        <v>73</v>
      </c>
      <c r="D546" t="s">
        <v>74</v>
      </c>
      <c r="E546" s="1">
        <v>15357</v>
      </c>
      <c r="F546" s="19" t="s">
        <v>745</v>
      </c>
      <c r="G546">
        <v>20</v>
      </c>
      <c r="H546">
        <v>6</v>
      </c>
      <c r="I546" t="s">
        <v>59</v>
      </c>
      <c r="J546" t="s">
        <v>305</v>
      </c>
      <c r="N546" t="s">
        <v>241</v>
      </c>
      <c r="O546" t="s">
        <v>753</v>
      </c>
      <c r="P546" s="1">
        <v>15357</v>
      </c>
      <c r="Q546" s="1">
        <v>0</v>
      </c>
    </row>
    <row r="547" spans="1:18" x14ac:dyDescent="0.2">
      <c r="A547" s="19" t="s">
        <v>754</v>
      </c>
      <c r="B547" t="s">
        <v>452</v>
      </c>
      <c r="C547" t="s">
        <v>78</v>
      </c>
      <c r="D547" t="s">
        <v>79</v>
      </c>
      <c r="E547" s="1">
        <v>68151</v>
      </c>
      <c r="F547" s="19" t="s">
        <v>755</v>
      </c>
      <c r="G547">
        <v>10</v>
      </c>
      <c r="H547">
        <v>0</v>
      </c>
      <c r="I547" t="s">
        <v>81</v>
      </c>
      <c r="J547" t="s">
        <v>82</v>
      </c>
      <c r="P547" s="1">
        <v>68151</v>
      </c>
      <c r="Q547" s="1">
        <v>4260</v>
      </c>
      <c r="R547" t="s">
        <v>756</v>
      </c>
    </row>
    <row r="548" spans="1:18" x14ac:dyDescent="0.2">
      <c r="A548" s="19" t="s">
        <v>754</v>
      </c>
      <c r="B548" t="s">
        <v>452</v>
      </c>
      <c r="C548" t="s">
        <v>84</v>
      </c>
      <c r="D548" t="s">
        <v>85</v>
      </c>
      <c r="E548" s="1">
        <v>68151</v>
      </c>
      <c r="F548" s="19" t="s">
        <v>755</v>
      </c>
      <c r="G548">
        <v>10</v>
      </c>
      <c r="H548">
        <v>0</v>
      </c>
      <c r="I548" t="s">
        <v>81</v>
      </c>
      <c r="J548" t="s">
        <v>86</v>
      </c>
      <c r="P548" s="1">
        <v>68151</v>
      </c>
      <c r="Q548" s="1">
        <v>4260</v>
      </c>
      <c r="R548" t="s">
        <v>756</v>
      </c>
    </row>
    <row r="549" spans="1:18" x14ac:dyDescent="0.2">
      <c r="A549" s="19" t="s">
        <v>754</v>
      </c>
      <c r="B549" t="s">
        <v>452</v>
      </c>
      <c r="C549" t="s">
        <v>549</v>
      </c>
      <c r="D549" t="s">
        <v>550</v>
      </c>
      <c r="E549" s="1">
        <v>68151</v>
      </c>
      <c r="F549" s="19" t="s">
        <v>755</v>
      </c>
      <c r="G549">
        <v>42</v>
      </c>
      <c r="H549">
        <v>1</v>
      </c>
      <c r="I549" t="s">
        <v>757</v>
      </c>
      <c r="P549" s="1">
        <v>68151</v>
      </c>
      <c r="Q549" s="1">
        <v>4260</v>
      </c>
      <c r="R549" t="s">
        <v>756</v>
      </c>
    </row>
    <row r="550" spans="1:18" x14ac:dyDescent="0.2">
      <c r="A550" s="19" t="s">
        <v>754</v>
      </c>
      <c r="B550" t="s">
        <v>452</v>
      </c>
      <c r="C550" t="s">
        <v>551</v>
      </c>
      <c r="D550" t="s">
        <v>552</v>
      </c>
      <c r="E550" s="1">
        <v>68151</v>
      </c>
      <c r="F550" s="19" t="s">
        <v>755</v>
      </c>
      <c r="G550">
        <v>42</v>
      </c>
      <c r="H550">
        <v>0</v>
      </c>
      <c r="I550" t="s">
        <v>26</v>
      </c>
      <c r="P550" s="1">
        <v>68151</v>
      </c>
      <c r="Q550" s="1">
        <v>4260</v>
      </c>
      <c r="R550" t="s">
        <v>756</v>
      </c>
    </row>
    <row r="551" spans="1:18" x14ac:dyDescent="0.2">
      <c r="A551" s="19" t="s">
        <v>754</v>
      </c>
      <c r="B551" t="s">
        <v>452</v>
      </c>
      <c r="C551" t="s">
        <v>190</v>
      </c>
      <c r="D551" t="s">
        <v>191</v>
      </c>
      <c r="E551" s="1">
        <v>68151</v>
      </c>
      <c r="F551" s="19" t="s">
        <v>755</v>
      </c>
      <c r="G551">
        <v>10</v>
      </c>
      <c r="H551">
        <v>0</v>
      </c>
      <c r="I551" t="s">
        <v>743</v>
      </c>
      <c r="J551" t="s">
        <v>193</v>
      </c>
      <c r="P551" s="1">
        <v>68151</v>
      </c>
      <c r="Q551" s="1">
        <v>4260</v>
      </c>
      <c r="R551" t="s">
        <v>756</v>
      </c>
    </row>
    <row r="552" spans="1:18" x14ac:dyDescent="0.2">
      <c r="A552" s="19" t="s">
        <v>754</v>
      </c>
      <c r="B552" t="s">
        <v>452</v>
      </c>
      <c r="C552" t="s">
        <v>677</v>
      </c>
      <c r="D552" t="s">
        <v>678</v>
      </c>
      <c r="E552" s="1">
        <v>68151</v>
      </c>
      <c r="F552" s="19" t="s">
        <v>755</v>
      </c>
      <c r="G552">
        <v>42</v>
      </c>
      <c r="H552">
        <v>0</v>
      </c>
      <c r="I552" t="s">
        <v>26</v>
      </c>
      <c r="P552" s="1">
        <v>68151</v>
      </c>
      <c r="Q552" s="1">
        <v>4260</v>
      </c>
      <c r="R552" t="s">
        <v>756</v>
      </c>
    </row>
    <row r="553" spans="1:18" x14ac:dyDescent="0.2">
      <c r="A553" s="19" t="s">
        <v>754</v>
      </c>
      <c r="B553" t="s">
        <v>452</v>
      </c>
      <c r="C553" t="s">
        <v>194</v>
      </c>
      <c r="D553" t="s">
        <v>195</v>
      </c>
      <c r="E553" s="1">
        <v>68151</v>
      </c>
      <c r="F553" s="19" t="s">
        <v>755</v>
      </c>
      <c r="G553">
        <v>10</v>
      </c>
      <c r="H553">
        <v>0</v>
      </c>
      <c r="I553" t="s">
        <v>47</v>
      </c>
      <c r="P553" s="1">
        <v>68151</v>
      </c>
      <c r="Q553" s="1">
        <v>4260</v>
      </c>
      <c r="R553" t="s">
        <v>756</v>
      </c>
    </row>
    <row r="554" spans="1:18" x14ac:dyDescent="0.2">
      <c r="A554" s="19" t="s">
        <v>754</v>
      </c>
      <c r="B554" t="s">
        <v>452</v>
      </c>
      <c r="C554" t="s">
        <v>264</v>
      </c>
      <c r="D554" t="s">
        <v>265</v>
      </c>
      <c r="E554" s="1">
        <v>68151</v>
      </c>
      <c r="F554" s="19" t="s">
        <v>755</v>
      </c>
      <c r="G554">
        <v>42</v>
      </c>
      <c r="H554">
        <v>0</v>
      </c>
      <c r="I554" t="s">
        <v>47</v>
      </c>
      <c r="P554" s="1">
        <v>68151</v>
      </c>
      <c r="Q554" s="1">
        <v>4260</v>
      </c>
      <c r="R554" t="s">
        <v>756</v>
      </c>
    </row>
    <row r="555" spans="1:18" x14ac:dyDescent="0.2">
      <c r="A555" s="19" t="s">
        <v>754</v>
      </c>
      <c r="B555" t="s">
        <v>568</v>
      </c>
      <c r="C555" t="s">
        <v>570</v>
      </c>
      <c r="D555" t="s">
        <v>571</v>
      </c>
      <c r="E555" s="1">
        <v>16460</v>
      </c>
      <c r="F555" s="19" t="s">
        <v>755</v>
      </c>
      <c r="G555">
        <v>12</v>
      </c>
      <c r="H555">
        <v>0</v>
      </c>
      <c r="I555" t="s">
        <v>47</v>
      </c>
      <c r="P555" s="1">
        <v>16460</v>
      </c>
      <c r="Q555" s="1">
        <v>8393</v>
      </c>
    </row>
    <row r="556" spans="1:18" x14ac:dyDescent="0.2">
      <c r="A556" s="19" t="s">
        <v>754</v>
      </c>
      <c r="B556" t="s">
        <v>568</v>
      </c>
      <c r="C556" t="s">
        <v>758</v>
      </c>
      <c r="D556" t="s">
        <v>759</v>
      </c>
      <c r="E556" s="1">
        <v>16460</v>
      </c>
      <c r="F556" s="19" t="s">
        <v>755</v>
      </c>
      <c r="G556">
        <v>12</v>
      </c>
      <c r="H556">
        <v>0</v>
      </c>
      <c r="I556" t="s">
        <v>22</v>
      </c>
      <c r="P556" s="1">
        <v>16460</v>
      </c>
      <c r="Q556" s="1">
        <v>8393</v>
      </c>
    </row>
    <row r="557" spans="1:18" x14ac:dyDescent="0.2">
      <c r="A557" s="19" t="s">
        <v>754</v>
      </c>
      <c r="B557" t="s">
        <v>568</v>
      </c>
      <c r="C557" t="s">
        <v>576</v>
      </c>
      <c r="D557" t="s">
        <v>577</v>
      </c>
      <c r="E557" s="1">
        <v>16460</v>
      </c>
      <c r="F557" s="19" t="s">
        <v>755</v>
      </c>
      <c r="G557">
        <v>12</v>
      </c>
      <c r="H557">
        <v>0</v>
      </c>
      <c r="I557" t="s">
        <v>47</v>
      </c>
      <c r="P557" s="1">
        <v>16460</v>
      </c>
      <c r="Q557" s="1">
        <v>8393</v>
      </c>
    </row>
    <row r="558" spans="1:18" x14ac:dyDescent="0.2">
      <c r="A558" s="19" t="s">
        <v>760</v>
      </c>
      <c r="B558" t="s">
        <v>18</v>
      </c>
      <c r="C558" t="s">
        <v>24</v>
      </c>
      <c r="D558" t="s">
        <v>25</v>
      </c>
      <c r="E558" s="1">
        <v>46655</v>
      </c>
      <c r="F558" s="19" t="s">
        <v>351</v>
      </c>
      <c r="G558">
        <v>36</v>
      </c>
      <c r="H558">
        <v>2</v>
      </c>
      <c r="I558" t="s">
        <v>26</v>
      </c>
      <c r="K558" t="s">
        <v>761</v>
      </c>
      <c r="L558" t="s">
        <v>278</v>
      </c>
      <c r="M558" t="s">
        <v>762</v>
      </c>
      <c r="P558" s="1">
        <v>46655</v>
      </c>
      <c r="Q558" s="1">
        <v>44400</v>
      </c>
    </row>
    <row r="559" spans="1:18" x14ac:dyDescent="0.2">
      <c r="A559" s="19" t="s">
        <v>760</v>
      </c>
      <c r="B559" t="s">
        <v>18</v>
      </c>
      <c r="C559" t="s">
        <v>28</v>
      </c>
      <c r="D559" t="s">
        <v>29</v>
      </c>
      <c r="E559" s="1">
        <v>46655</v>
      </c>
      <c r="F559" s="19" t="s">
        <v>351</v>
      </c>
      <c r="G559">
        <v>36</v>
      </c>
      <c r="H559">
        <v>2</v>
      </c>
      <c r="I559" t="s">
        <v>26</v>
      </c>
      <c r="K559" t="s">
        <v>761</v>
      </c>
      <c r="L559" t="s">
        <v>278</v>
      </c>
      <c r="M559" t="s">
        <v>763</v>
      </c>
      <c r="P559" s="1">
        <v>46655</v>
      </c>
      <c r="Q559" s="1">
        <v>44400</v>
      </c>
    </row>
    <row r="560" spans="1:18" x14ac:dyDescent="0.2">
      <c r="A560" s="19" t="s">
        <v>760</v>
      </c>
      <c r="B560" t="s">
        <v>18</v>
      </c>
      <c r="C560" t="s">
        <v>34</v>
      </c>
      <c r="D560" t="s">
        <v>35</v>
      </c>
      <c r="E560" s="1">
        <v>46655</v>
      </c>
      <c r="F560" s="19" t="s">
        <v>351</v>
      </c>
      <c r="G560">
        <v>36</v>
      </c>
      <c r="H560">
        <v>2</v>
      </c>
      <c r="I560" t="s">
        <v>33</v>
      </c>
      <c r="K560" t="s">
        <v>761</v>
      </c>
      <c r="L560" t="s">
        <v>278</v>
      </c>
      <c r="M560" t="s">
        <v>763</v>
      </c>
      <c r="P560" s="1">
        <v>46655</v>
      </c>
      <c r="Q560" s="1">
        <v>44400</v>
      </c>
    </row>
    <row r="561" spans="1:18" x14ac:dyDescent="0.2">
      <c r="A561" s="19" t="s">
        <v>760</v>
      </c>
      <c r="B561" t="s">
        <v>55</v>
      </c>
      <c r="C561" t="s">
        <v>123</v>
      </c>
      <c r="D561" t="s">
        <v>124</v>
      </c>
      <c r="E561" s="1">
        <v>33655</v>
      </c>
      <c r="F561" s="19" t="s">
        <v>247</v>
      </c>
      <c r="G561">
        <v>12</v>
      </c>
      <c r="H561">
        <v>7</v>
      </c>
      <c r="I561" t="s">
        <v>47</v>
      </c>
      <c r="K561" t="s">
        <v>764</v>
      </c>
      <c r="L561" t="s">
        <v>564</v>
      </c>
      <c r="M561" t="s">
        <v>765</v>
      </c>
      <c r="P561" s="1">
        <v>33655</v>
      </c>
      <c r="Q561" s="1">
        <v>11090</v>
      </c>
    </row>
    <row r="562" spans="1:18" x14ac:dyDescent="0.2">
      <c r="A562" s="19" t="s">
        <v>760</v>
      </c>
      <c r="B562" t="s">
        <v>55</v>
      </c>
      <c r="C562" t="s">
        <v>126</v>
      </c>
      <c r="D562" t="s">
        <v>127</v>
      </c>
      <c r="E562" s="1">
        <v>33655</v>
      </c>
      <c r="F562" s="19" t="s">
        <v>247</v>
      </c>
      <c r="G562">
        <v>12</v>
      </c>
      <c r="H562">
        <v>7</v>
      </c>
      <c r="I562" t="s">
        <v>284</v>
      </c>
      <c r="J562" t="s">
        <v>285</v>
      </c>
      <c r="K562" t="s">
        <v>764</v>
      </c>
      <c r="L562" t="s">
        <v>245</v>
      </c>
      <c r="M562" t="s">
        <v>766</v>
      </c>
      <c r="P562" s="1">
        <v>33655</v>
      </c>
      <c r="Q562" s="1">
        <v>11090</v>
      </c>
    </row>
    <row r="563" spans="1:18" x14ac:dyDescent="0.2">
      <c r="A563" s="19" t="s">
        <v>760</v>
      </c>
      <c r="B563" t="s">
        <v>55</v>
      </c>
      <c r="C563" t="s">
        <v>130</v>
      </c>
      <c r="D563" t="s">
        <v>131</v>
      </c>
      <c r="E563" s="1">
        <v>33655</v>
      </c>
      <c r="F563" s="19" t="s">
        <v>247</v>
      </c>
      <c r="G563">
        <v>12</v>
      </c>
      <c r="H563">
        <v>7</v>
      </c>
      <c r="I563" t="s">
        <v>47</v>
      </c>
      <c r="K563" t="s">
        <v>764</v>
      </c>
      <c r="L563" t="s">
        <v>245</v>
      </c>
      <c r="M563" t="s">
        <v>763</v>
      </c>
      <c r="P563" s="1">
        <v>33655</v>
      </c>
      <c r="Q563" s="1">
        <v>11090</v>
      </c>
    </row>
    <row r="564" spans="1:18" x14ac:dyDescent="0.2">
      <c r="A564" s="19" t="s">
        <v>760</v>
      </c>
      <c r="B564" t="s">
        <v>55</v>
      </c>
      <c r="C564" t="s">
        <v>136</v>
      </c>
      <c r="D564" t="s">
        <v>137</v>
      </c>
      <c r="E564" s="1">
        <v>33655</v>
      </c>
      <c r="F564" s="19" t="s">
        <v>247</v>
      </c>
      <c r="G564">
        <v>12</v>
      </c>
      <c r="H564">
        <v>7</v>
      </c>
      <c r="I564" t="s">
        <v>47</v>
      </c>
      <c r="K564" t="s">
        <v>764</v>
      </c>
      <c r="L564" t="s">
        <v>245</v>
      </c>
      <c r="M564" t="s">
        <v>763</v>
      </c>
      <c r="P564" s="1">
        <v>33655</v>
      </c>
      <c r="Q564" s="1">
        <v>11090</v>
      </c>
    </row>
    <row r="565" spans="1:18" x14ac:dyDescent="0.2">
      <c r="A565" s="19" t="s">
        <v>760</v>
      </c>
      <c r="B565" t="s">
        <v>55</v>
      </c>
      <c r="C565" t="s">
        <v>146</v>
      </c>
      <c r="D565" t="s">
        <v>147</v>
      </c>
      <c r="E565" s="1">
        <v>33655</v>
      </c>
      <c r="F565" s="19" t="s">
        <v>247</v>
      </c>
      <c r="G565">
        <v>12</v>
      </c>
      <c r="H565">
        <v>7</v>
      </c>
      <c r="I565" t="s">
        <v>47</v>
      </c>
      <c r="K565" t="s">
        <v>764</v>
      </c>
      <c r="L565" t="s">
        <v>245</v>
      </c>
      <c r="M565" t="s">
        <v>763</v>
      </c>
      <c r="P565" s="1">
        <v>33655</v>
      </c>
      <c r="Q565" s="1">
        <v>11090</v>
      </c>
    </row>
    <row r="566" spans="1:18" x14ac:dyDescent="0.2">
      <c r="A566" s="19" t="s">
        <v>760</v>
      </c>
      <c r="B566" t="s">
        <v>55</v>
      </c>
      <c r="C566" t="s">
        <v>148</v>
      </c>
      <c r="D566" t="s">
        <v>149</v>
      </c>
      <c r="E566" s="1">
        <v>33655</v>
      </c>
      <c r="F566" s="19" t="s">
        <v>247</v>
      </c>
      <c r="G566">
        <v>12</v>
      </c>
      <c r="H566">
        <v>7</v>
      </c>
      <c r="I566" t="s">
        <v>47</v>
      </c>
      <c r="K566" t="s">
        <v>764</v>
      </c>
      <c r="L566" t="s">
        <v>245</v>
      </c>
      <c r="M566" t="s">
        <v>763</v>
      </c>
      <c r="P566" s="1">
        <v>33655</v>
      </c>
      <c r="Q566" s="1">
        <v>11090</v>
      </c>
    </row>
    <row r="567" spans="1:18" x14ac:dyDescent="0.2">
      <c r="A567" s="19" t="s">
        <v>760</v>
      </c>
      <c r="B567" t="s">
        <v>55</v>
      </c>
      <c r="C567" t="s">
        <v>150</v>
      </c>
      <c r="D567" t="s">
        <v>151</v>
      </c>
      <c r="E567" s="1">
        <v>33655</v>
      </c>
      <c r="F567" s="19" t="s">
        <v>247</v>
      </c>
      <c r="G567">
        <v>12</v>
      </c>
      <c r="H567">
        <v>7</v>
      </c>
      <c r="I567" t="s">
        <v>59</v>
      </c>
      <c r="J567" t="s">
        <v>140</v>
      </c>
      <c r="K567" t="s">
        <v>764</v>
      </c>
      <c r="L567" t="s">
        <v>245</v>
      </c>
      <c r="M567" t="s">
        <v>763</v>
      </c>
      <c r="P567" s="1">
        <v>33655</v>
      </c>
      <c r="Q567" s="1">
        <v>11090</v>
      </c>
    </row>
    <row r="568" spans="1:18" x14ac:dyDescent="0.2">
      <c r="A568" s="19" t="s">
        <v>760</v>
      </c>
      <c r="B568" t="s">
        <v>55</v>
      </c>
      <c r="C568" t="s">
        <v>767</v>
      </c>
      <c r="D568" t="s">
        <v>768</v>
      </c>
      <c r="E568" s="1">
        <v>33655</v>
      </c>
      <c r="F568" s="19" t="s">
        <v>247</v>
      </c>
      <c r="G568">
        <v>12</v>
      </c>
      <c r="H568">
        <v>7</v>
      </c>
      <c r="I568" t="s">
        <v>47</v>
      </c>
      <c r="K568" t="s">
        <v>764</v>
      </c>
      <c r="L568" t="s">
        <v>245</v>
      </c>
      <c r="M568" t="s">
        <v>763</v>
      </c>
      <c r="P568" s="1">
        <v>33655</v>
      </c>
      <c r="Q568" s="1">
        <v>11090</v>
      </c>
    </row>
    <row r="569" spans="1:18" x14ac:dyDescent="0.2">
      <c r="A569" s="19" t="s">
        <v>760</v>
      </c>
      <c r="B569" t="s">
        <v>55</v>
      </c>
      <c r="C569" t="s">
        <v>155</v>
      </c>
      <c r="D569" t="s">
        <v>156</v>
      </c>
      <c r="E569" s="1">
        <v>33655</v>
      </c>
      <c r="F569" s="19" t="s">
        <v>50</v>
      </c>
      <c r="G569">
        <v>12</v>
      </c>
      <c r="H569">
        <v>7</v>
      </c>
      <c r="I569" t="s">
        <v>59</v>
      </c>
      <c r="J569" t="s">
        <v>157</v>
      </c>
      <c r="K569" t="s">
        <v>764</v>
      </c>
      <c r="L569" t="s">
        <v>245</v>
      </c>
      <c r="M569" t="s">
        <v>763</v>
      </c>
      <c r="P569" s="1">
        <v>33655</v>
      </c>
      <c r="Q569" s="1">
        <v>11090</v>
      </c>
    </row>
    <row r="570" spans="1:18" x14ac:dyDescent="0.2">
      <c r="A570" s="19" t="s">
        <v>760</v>
      </c>
      <c r="B570" t="s">
        <v>55</v>
      </c>
      <c r="C570" t="s">
        <v>158</v>
      </c>
      <c r="D570" t="s">
        <v>159</v>
      </c>
      <c r="E570" s="1">
        <v>33655</v>
      </c>
      <c r="F570" s="19" t="s">
        <v>247</v>
      </c>
      <c r="G570">
        <v>12</v>
      </c>
      <c r="H570">
        <v>7</v>
      </c>
      <c r="I570" t="s">
        <v>47</v>
      </c>
      <c r="K570" t="s">
        <v>764</v>
      </c>
      <c r="L570" t="s">
        <v>245</v>
      </c>
      <c r="M570" t="s">
        <v>763</v>
      </c>
      <c r="P570" s="1">
        <v>33655</v>
      </c>
      <c r="Q570" s="1">
        <v>11090</v>
      </c>
    </row>
    <row r="571" spans="1:18" x14ac:dyDescent="0.2">
      <c r="A571" s="19" t="s">
        <v>760</v>
      </c>
      <c r="B571" t="s">
        <v>55</v>
      </c>
      <c r="C571" t="s">
        <v>169</v>
      </c>
      <c r="D571" t="s">
        <v>170</v>
      </c>
      <c r="E571" s="1">
        <v>33655</v>
      </c>
      <c r="F571" s="19" t="s">
        <v>50</v>
      </c>
      <c r="G571">
        <v>12</v>
      </c>
      <c r="H571">
        <v>7</v>
      </c>
      <c r="I571" t="s">
        <v>67</v>
      </c>
      <c r="J571" t="s">
        <v>171</v>
      </c>
      <c r="K571" t="s">
        <v>764</v>
      </c>
      <c r="L571" t="s">
        <v>245</v>
      </c>
      <c r="M571" t="s">
        <v>763</v>
      </c>
      <c r="P571" s="1">
        <v>33655</v>
      </c>
      <c r="Q571" s="1">
        <v>11090</v>
      </c>
    </row>
    <row r="572" spans="1:18" x14ac:dyDescent="0.2">
      <c r="A572" s="19" t="s">
        <v>760</v>
      </c>
      <c r="B572" t="s">
        <v>42</v>
      </c>
      <c r="C572" t="s">
        <v>728</v>
      </c>
      <c r="D572" t="s">
        <v>729</v>
      </c>
      <c r="E572" s="1">
        <v>21950</v>
      </c>
      <c r="F572" s="19" t="s">
        <v>293</v>
      </c>
      <c r="G572">
        <v>10</v>
      </c>
      <c r="H572">
        <v>1</v>
      </c>
      <c r="I572" t="s">
        <v>47</v>
      </c>
      <c r="K572" t="s">
        <v>769</v>
      </c>
      <c r="L572" t="s">
        <v>232</v>
      </c>
      <c r="M572" t="s">
        <v>762</v>
      </c>
      <c r="P572" s="1">
        <v>21950</v>
      </c>
      <c r="Q572" s="1">
        <v>17900</v>
      </c>
      <c r="R572" t="s">
        <v>770</v>
      </c>
    </row>
    <row r="573" spans="1:18" x14ac:dyDescent="0.2">
      <c r="A573" s="19" t="s">
        <v>760</v>
      </c>
      <c r="B573" t="s">
        <v>42</v>
      </c>
      <c r="C573" t="s">
        <v>52</v>
      </c>
      <c r="D573" t="s">
        <v>53</v>
      </c>
      <c r="E573" s="1">
        <v>21950</v>
      </c>
      <c r="F573" s="19" t="s">
        <v>293</v>
      </c>
      <c r="G573">
        <v>10</v>
      </c>
      <c r="H573">
        <v>1</v>
      </c>
      <c r="I573" t="s">
        <v>33</v>
      </c>
      <c r="K573" t="s">
        <v>771</v>
      </c>
      <c r="L573" t="s">
        <v>232</v>
      </c>
      <c r="M573" t="s">
        <v>763</v>
      </c>
      <c r="P573" s="1">
        <v>21950</v>
      </c>
      <c r="Q573" s="1">
        <v>17900</v>
      </c>
      <c r="R573" t="s">
        <v>770</v>
      </c>
    </row>
    <row r="574" spans="1:18" x14ac:dyDescent="0.2">
      <c r="A574" s="19" t="s">
        <v>760</v>
      </c>
      <c r="B574" t="s">
        <v>42</v>
      </c>
      <c r="C574" t="s">
        <v>357</v>
      </c>
      <c r="D574" t="s">
        <v>358</v>
      </c>
      <c r="E574" s="1">
        <v>21950</v>
      </c>
      <c r="F574" s="19" t="s">
        <v>293</v>
      </c>
      <c r="G574">
        <v>10</v>
      </c>
      <c r="H574">
        <v>1</v>
      </c>
      <c r="I574" t="s">
        <v>47</v>
      </c>
      <c r="K574" t="s">
        <v>769</v>
      </c>
      <c r="L574" t="s">
        <v>232</v>
      </c>
      <c r="M574" t="s">
        <v>772</v>
      </c>
      <c r="P574" s="1">
        <v>21950</v>
      </c>
      <c r="Q574" s="1">
        <v>17900</v>
      </c>
      <c r="R574" t="s">
        <v>770</v>
      </c>
    </row>
    <row r="575" spans="1:18" x14ac:dyDescent="0.2">
      <c r="A575" s="19" t="s">
        <v>773</v>
      </c>
      <c r="B575" t="s">
        <v>173</v>
      </c>
      <c r="C575" t="s">
        <v>774</v>
      </c>
      <c r="D575" t="s">
        <v>775</v>
      </c>
      <c r="E575" s="1">
        <v>5189</v>
      </c>
      <c r="F575" s="19" t="s">
        <v>776</v>
      </c>
      <c r="G575">
        <v>200</v>
      </c>
      <c r="H575">
        <v>1</v>
      </c>
      <c r="I575" t="s">
        <v>47</v>
      </c>
      <c r="N575" t="s">
        <v>298</v>
      </c>
      <c r="P575" s="1">
        <v>5189</v>
      </c>
      <c r="Q575" s="1">
        <v>781</v>
      </c>
    </row>
    <row r="576" spans="1:18" x14ac:dyDescent="0.2">
      <c r="A576" s="19" t="s">
        <v>773</v>
      </c>
      <c r="B576" t="s">
        <v>173</v>
      </c>
      <c r="C576" t="s">
        <v>269</v>
      </c>
      <c r="D576" t="s">
        <v>270</v>
      </c>
      <c r="E576" s="1">
        <v>5189</v>
      </c>
      <c r="F576" s="19" t="s">
        <v>776</v>
      </c>
      <c r="G576">
        <v>200</v>
      </c>
      <c r="H576">
        <v>1</v>
      </c>
      <c r="I576" t="s">
        <v>47</v>
      </c>
      <c r="N576" t="s">
        <v>298</v>
      </c>
      <c r="P576" s="1">
        <v>5189</v>
      </c>
      <c r="Q576" s="1">
        <v>781</v>
      </c>
    </row>
    <row r="577" spans="1:17" x14ac:dyDescent="0.2">
      <c r="A577" s="19" t="s">
        <v>773</v>
      </c>
      <c r="B577" t="s">
        <v>173</v>
      </c>
      <c r="C577" t="s">
        <v>777</v>
      </c>
      <c r="D577" t="s">
        <v>778</v>
      </c>
      <c r="E577" s="1">
        <v>5189</v>
      </c>
      <c r="F577" s="19" t="s">
        <v>776</v>
      </c>
      <c r="G577">
        <v>200</v>
      </c>
      <c r="H577">
        <v>1</v>
      </c>
      <c r="I577" t="s">
        <v>22</v>
      </c>
      <c r="P577" s="1">
        <v>5189</v>
      </c>
      <c r="Q577" s="1">
        <v>781</v>
      </c>
    </row>
    <row r="578" spans="1:17" x14ac:dyDescent="0.2">
      <c r="A578" s="19" t="s">
        <v>773</v>
      </c>
      <c r="B578" t="s">
        <v>173</v>
      </c>
      <c r="C578" t="s">
        <v>779</v>
      </c>
      <c r="D578" t="s">
        <v>780</v>
      </c>
      <c r="E578" s="1">
        <v>5189</v>
      </c>
      <c r="F578" s="19" t="s">
        <v>776</v>
      </c>
      <c r="G578">
        <v>200</v>
      </c>
      <c r="H578">
        <v>1</v>
      </c>
      <c r="I578" t="s">
        <v>22</v>
      </c>
      <c r="N578" t="s">
        <v>298</v>
      </c>
      <c r="P578" s="1">
        <v>5189</v>
      </c>
      <c r="Q578" s="1">
        <v>781</v>
      </c>
    </row>
    <row r="579" spans="1:17" x14ac:dyDescent="0.2">
      <c r="A579" s="19" t="s">
        <v>773</v>
      </c>
      <c r="B579" t="s">
        <v>42</v>
      </c>
      <c r="C579" t="s">
        <v>781</v>
      </c>
      <c r="D579" t="s">
        <v>782</v>
      </c>
      <c r="E579" s="1">
        <v>23343</v>
      </c>
      <c r="F579" s="19" t="s">
        <v>783</v>
      </c>
      <c r="G579">
        <v>1500</v>
      </c>
      <c r="H579">
        <v>1</v>
      </c>
      <c r="I579" t="s">
        <v>47</v>
      </c>
      <c r="N579" t="s">
        <v>298</v>
      </c>
      <c r="P579" s="1">
        <v>23343</v>
      </c>
      <c r="Q579" s="1">
        <v>3514</v>
      </c>
    </row>
    <row r="580" spans="1:17" x14ac:dyDescent="0.2">
      <c r="A580" s="19" t="s">
        <v>773</v>
      </c>
      <c r="B580" t="s">
        <v>42</v>
      </c>
      <c r="C580" t="s">
        <v>784</v>
      </c>
      <c r="D580" t="s">
        <v>785</v>
      </c>
      <c r="E580" s="1">
        <v>23343</v>
      </c>
      <c r="F580" s="19" t="s">
        <v>783</v>
      </c>
      <c r="G580">
        <v>50</v>
      </c>
      <c r="H580">
        <v>1</v>
      </c>
      <c r="I580" t="s">
        <v>47</v>
      </c>
      <c r="N580" t="s">
        <v>298</v>
      </c>
      <c r="P580" s="1">
        <v>23343</v>
      </c>
      <c r="Q580" s="1">
        <v>3514</v>
      </c>
    </row>
    <row r="581" spans="1:17" x14ac:dyDescent="0.2">
      <c r="A581" s="19" t="s">
        <v>773</v>
      </c>
      <c r="B581" t="s">
        <v>42</v>
      </c>
      <c r="C581" t="s">
        <v>317</v>
      </c>
      <c r="D581" t="s">
        <v>318</v>
      </c>
      <c r="E581" s="1">
        <v>23343</v>
      </c>
      <c r="F581" s="19" t="s">
        <v>783</v>
      </c>
      <c r="G581">
        <v>1500</v>
      </c>
      <c r="H581">
        <v>1</v>
      </c>
      <c r="I581" t="s">
        <v>47</v>
      </c>
      <c r="N581" t="s">
        <v>298</v>
      </c>
      <c r="P581" s="1">
        <v>23343</v>
      </c>
      <c r="Q581" s="1">
        <v>3514</v>
      </c>
    </row>
    <row r="582" spans="1:17" x14ac:dyDescent="0.2">
      <c r="A582" s="19" t="s">
        <v>773</v>
      </c>
      <c r="B582" t="s">
        <v>42</v>
      </c>
      <c r="C582" t="s">
        <v>188</v>
      </c>
      <c r="D582" t="s">
        <v>189</v>
      </c>
      <c r="E582" s="1">
        <v>23343</v>
      </c>
      <c r="F582" s="19" t="s">
        <v>783</v>
      </c>
      <c r="G582">
        <v>1500</v>
      </c>
      <c r="H582">
        <v>1</v>
      </c>
      <c r="I582" t="s">
        <v>47</v>
      </c>
      <c r="N582" t="s">
        <v>298</v>
      </c>
      <c r="P582" s="1">
        <v>23343</v>
      </c>
      <c r="Q582" s="1">
        <v>3514</v>
      </c>
    </row>
    <row r="583" spans="1:17" x14ac:dyDescent="0.2">
      <c r="A583" s="19" t="s">
        <v>773</v>
      </c>
      <c r="B583" t="s">
        <v>42</v>
      </c>
      <c r="C583" t="s">
        <v>269</v>
      </c>
      <c r="D583" t="s">
        <v>270</v>
      </c>
      <c r="E583" s="1">
        <v>23343</v>
      </c>
      <c r="F583" s="19" t="s">
        <v>783</v>
      </c>
      <c r="G583">
        <v>50</v>
      </c>
      <c r="H583">
        <v>1</v>
      </c>
      <c r="I583" t="s">
        <v>47</v>
      </c>
      <c r="N583" t="s">
        <v>298</v>
      </c>
      <c r="P583" s="1">
        <v>23343</v>
      </c>
      <c r="Q583" s="1">
        <v>3514</v>
      </c>
    </row>
    <row r="584" spans="1:17" x14ac:dyDescent="0.2">
      <c r="A584" s="19" t="s">
        <v>773</v>
      </c>
      <c r="B584" t="s">
        <v>42</v>
      </c>
      <c r="C584" t="s">
        <v>777</v>
      </c>
      <c r="D584" t="s">
        <v>778</v>
      </c>
      <c r="E584" s="1">
        <v>23343</v>
      </c>
      <c r="F584" s="19" t="s">
        <v>735</v>
      </c>
      <c r="G584">
        <v>100</v>
      </c>
      <c r="H584">
        <v>1</v>
      </c>
      <c r="I584" t="s">
        <v>22</v>
      </c>
      <c r="N584" t="s">
        <v>298</v>
      </c>
      <c r="P584" s="1">
        <v>23343</v>
      </c>
      <c r="Q584" s="1">
        <v>3514</v>
      </c>
    </row>
    <row r="585" spans="1:17" x14ac:dyDescent="0.2">
      <c r="A585" s="19" t="s">
        <v>773</v>
      </c>
      <c r="B585" t="s">
        <v>42</v>
      </c>
      <c r="C585" t="s">
        <v>779</v>
      </c>
      <c r="D585" t="s">
        <v>780</v>
      </c>
      <c r="E585" s="1">
        <v>23343</v>
      </c>
      <c r="F585" s="19" t="s">
        <v>783</v>
      </c>
      <c r="G585">
        <v>1500</v>
      </c>
      <c r="H585">
        <v>1</v>
      </c>
      <c r="I585" t="s">
        <v>22</v>
      </c>
      <c r="N585" t="s">
        <v>298</v>
      </c>
      <c r="P585" s="1">
        <v>23343</v>
      </c>
      <c r="Q585" s="1">
        <v>3514</v>
      </c>
    </row>
    <row r="586" spans="1:17" x14ac:dyDescent="0.2">
      <c r="A586" s="19" t="s">
        <v>773</v>
      </c>
      <c r="B586" t="s">
        <v>42</v>
      </c>
      <c r="C586" t="s">
        <v>786</v>
      </c>
      <c r="D586" t="s">
        <v>787</v>
      </c>
      <c r="E586" s="1">
        <v>23343</v>
      </c>
      <c r="F586" s="19" t="s">
        <v>783</v>
      </c>
      <c r="G586">
        <v>1500</v>
      </c>
      <c r="H586">
        <v>1</v>
      </c>
      <c r="I586" t="s">
        <v>47</v>
      </c>
      <c r="N586" t="s">
        <v>298</v>
      </c>
      <c r="P586" s="1">
        <v>23343</v>
      </c>
      <c r="Q586" s="1">
        <v>3514</v>
      </c>
    </row>
    <row r="587" spans="1:17" x14ac:dyDescent="0.2">
      <c r="A587" s="19" t="s">
        <v>773</v>
      </c>
      <c r="B587" t="s">
        <v>452</v>
      </c>
      <c r="C587" t="s">
        <v>188</v>
      </c>
      <c r="D587" t="s">
        <v>189</v>
      </c>
      <c r="E587" s="1">
        <v>5187</v>
      </c>
      <c r="F587" s="19" t="s">
        <v>788</v>
      </c>
      <c r="G587">
        <v>700</v>
      </c>
      <c r="H587">
        <v>1</v>
      </c>
      <c r="I587" t="s">
        <v>47</v>
      </c>
      <c r="N587" t="s">
        <v>298</v>
      </c>
      <c r="P587" s="1">
        <v>5187</v>
      </c>
      <c r="Q587" s="1">
        <v>781</v>
      </c>
    </row>
    <row r="588" spans="1:17" x14ac:dyDescent="0.2">
      <c r="A588" s="19" t="s">
        <v>773</v>
      </c>
      <c r="B588" t="s">
        <v>452</v>
      </c>
      <c r="C588" t="s">
        <v>774</v>
      </c>
      <c r="D588" t="s">
        <v>775</v>
      </c>
      <c r="E588" s="1">
        <v>5187</v>
      </c>
      <c r="F588" s="19" t="s">
        <v>788</v>
      </c>
      <c r="G588">
        <v>700</v>
      </c>
      <c r="H588">
        <v>1</v>
      </c>
      <c r="I588" t="s">
        <v>47</v>
      </c>
      <c r="N588" t="s">
        <v>298</v>
      </c>
      <c r="P588" s="1">
        <v>5187</v>
      </c>
      <c r="Q588" s="1">
        <v>781</v>
      </c>
    </row>
    <row r="589" spans="1:17" x14ac:dyDescent="0.2">
      <c r="A589" s="19" t="s">
        <v>773</v>
      </c>
      <c r="B589" t="s">
        <v>452</v>
      </c>
      <c r="C589" t="s">
        <v>591</v>
      </c>
      <c r="D589" t="s">
        <v>592</v>
      </c>
      <c r="E589" s="1">
        <v>5187</v>
      </c>
      <c r="F589" s="19" t="s">
        <v>788</v>
      </c>
      <c r="G589">
        <v>700</v>
      </c>
      <c r="H589">
        <v>1</v>
      </c>
      <c r="I589" t="s">
        <v>47</v>
      </c>
      <c r="N589" t="s">
        <v>298</v>
      </c>
      <c r="P589" s="1">
        <v>5187</v>
      </c>
      <c r="Q589" s="1">
        <v>781</v>
      </c>
    </row>
    <row r="590" spans="1:17" x14ac:dyDescent="0.2">
      <c r="A590" s="19" t="s">
        <v>773</v>
      </c>
      <c r="B590" t="s">
        <v>452</v>
      </c>
      <c r="C590" t="s">
        <v>269</v>
      </c>
      <c r="D590" t="s">
        <v>270</v>
      </c>
      <c r="E590" s="1">
        <v>5187</v>
      </c>
      <c r="F590" s="19" t="s">
        <v>788</v>
      </c>
      <c r="G590">
        <v>700</v>
      </c>
      <c r="H590">
        <v>1</v>
      </c>
      <c r="I590" t="s">
        <v>47</v>
      </c>
      <c r="N590" t="s">
        <v>298</v>
      </c>
      <c r="P590" s="1">
        <v>5187</v>
      </c>
      <c r="Q590" s="1">
        <v>781</v>
      </c>
    </row>
    <row r="591" spans="1:17" x14ac:dyDescent="0.2">
      <c r="A591" s="19" t="s">
        <v>773</v>
      </c>
      <c r="B591" t="s">
        <v>452</v>
      </c>
      <c r="C591" t="s">
        <v>194</v>
      </c>
      <c r="D591" t="s">
        <v>195</v>
      </c>
      <c r="E591" s="1">
        <v>5187</v>
      </c>
      <c r="F591" s="19" t="s">
        <v>788</v>
      </c>
      <c r="G591">
        <v>700</v>
      </c>
      <c r="H591">
        <v>1</v>
      </c>
      <c r="I591" t="s">
        <v>47</v>
      </c>
      <c r="N591" t="s">
        <v>298</v>
      </c>
      <c r="P591" s="1">
        <v>5187</v>
      </c>
      <c r="Q591" s="1">
        <v>781</v>
      </c>
    </row>
    <row r="592" spans="1:17" x14ac:dyDescent="0.2">
      <c r="A592" s="19" t="s">
        <v>773</v>
      </c>
      <c r="B592" t="s">
        <v>452</v>
      </c>
      <c r="C592" t="s">
        <v>789</v>
      </c>
      <c r="D592" t="s">
        <v>790</v>
      </c>
      <c r="E592" s="1">
        <v>5187</v>
      </c>
      <c r="F592" s="19" t="s">
        <v>788</v>
      </c>
      <c r="G592">
        <v>700</v>
      </c>
      <c r="H592">
        <v>1</v>
      </c>
      <c r="I592" t="s">
        <v>22</v>
      </c>
      <c r="N592" t="s">
        <v>298</v>
      </c>
      <c r="P592" s="1">
        <v>5187</v>
      </c>
      <c r="Q592" s="1">
        <v>781</v>
      </c>
    </row>
    <row r="593" spans="1:17" x14ac:dyDescent="0.2">
      <c r="A593" s="19" t="s">
        <v>773</v>
      </c>
      <c r="B593" t="s">
        <v>568</v>
      </c>
      <c r="C593" t="s">
        <v>317</v>
      </c>
      <c r="D593" t="s">
        <v>318</v>
      </c>
      <c r="E593" s="1">
        <v>18156</v>
      </c>
      <c r="F593" s="19" t="s">
        <v>745</v>
      </c>
      <c r="G593">
        <v>700</v>
      </c>
      <c r="H593">
        <v>1</v>
      </c>
      <c r="I593" t="s">
        <v>47</v>
      </c>
      <c r="N593" t="s">
        <v>298</v>
      </c>
      <c r="P593" s="1">
        <v>18156</v>
      </c>
      <c r="Q593" s="1">
        <v>2734</v>
      </c>
    </row>
    <row r="594" spans="1:17" x14ac:dyDescent="0.2">
      <c r="A594" s="19" t="s">
        <v>773</v>
      </c>
      <c r="B594" t="s">
        <v>568</v>
      </c>
      <c r="C594" t="s">
        <v>188</v>
      </c>
      <c r="D594" t="s">
        <v>189</v>
      </c>
      <c r="E594" s="1">
        <v>18156</v>
      </c>
      <c r="F594" s="19" t="s">
        <v>745</v>
      </c>
      <c r="G594">
        <v>500</v>
      </c>
      <c r="H594">
        <v>1</v>
      </c>
      <c r="I594" t="s">
        <v>47</v>
      </c>
      <c r="N594" t="s">
        <v>298</v>
      </c>
      <c r="P594" s="1">
        <v>18156</v>
      </c>
      <c r="Q594" s="1">
        <v>2734</v>
      </c>
    </row>
    <row r="595" spans="1:17" x14ac:dyDescent="0.2">
      <c r="A595" s="19" t="s">
        <v>773</v>
      </c>
      <c r="B595" t="s">
        <v>568</v>
      </c>
      <c r="C595" t="s">
        <v>791</v>
      </c>
      <c r="D595" t="s">
        <v>792</v>
      </c>
      <c r="E595" s="1">
        <v>18156</v>
      </c>
      <c r="F595" s="19" t="s">
        <v>745</v>
      </c>
      <c r="G595">
        <v>700</v>
      </c>
      <c r="H595">
        <v>1</v>
      </c>
      <c r="I595" t="s">
        <v>22</v>
      </c>
      <c r="N595" t="s">
        <v>298</v>
      </c>
      <c r="P595" s="1">
        <v>18156</v>
      </c>
      <c r="Q595" s="1">
        <v>2734</v>
      </c>
    </row>
    <row r="596" spans="1:17" x14ac:dyDescent="0.2">
      <c r="A596" s="19" t="s">
        <v>773</v>
      </c>
      <c r="B596" t="s">
        <v>568</v>
      </c>
      <c r="C596" t="s">
        <v>774</v>
      </c>
      <c r="D596" t="s">
        <v>775</v>
      </c>
      <c r="E596" s="1">
        <v>18156</v>
      </c>
      <c r="F596" s="19" t="s">
        <v>745</v>
      </c>
      <c r="G596">
        <v>200</v>
      </c>
      <c r="H596">
        <v>1</v>
      </c>
      <c r="I596" t="s">
        <v>47</v>
      </c>
      <c r="N596" t="s">
        <v>298</v>
      </c>
      <c r="P596" s="1">
        <v>18156</v>
      </c>
      <c r="Q596" s="1">
        <v>2734</v>
      </c>
    </row>
    <row r="597" spans="1:17" x14ac:dyDescent="0.2">
      <c r="A597" s="19" t="s">
        <v>773</v>
      </c>
      <c r="B597" t="s">
        <v>568</v>
      </c>
      <c r="C597" t="s">
        <v>793</v>
      </c>
      <c r="D597" t="s">
        <v>794</v>
      </c>
      <c r="E597" s="1">
        <v>18156</v>
      </c>
      <c r="F597" s="19" t="s">
        <v>745</v>
      </c>
      <c r="G597">
        <v>200</v>
      </c>
      <c r="H597">
        <v>1</v>
      </c>
      <c r="I597" t="s">
        <v>22</v>
      </c>
      <c r="N597" t="s">
        <v>298</v>
      </c>
      <c r="P597" s="1">
        <v>18156</v>
      </c>
      <c r="Q597" s="1">
        <v>2734</v>
      </c>
    </row>
    <row r="598" spans="1:17" x14ac:dyDescent="0.2">
      <c r="A598" s="19" t="s">
        <v>773</v>
      </c>
      <c r="B598" t="s">
        <v>568</v>
      </c>
      <c r="C598" t="s">
        <v>779</v>
      </c>
      <c r="D598" t="s">
        <v>780</v>
      </c>
      <c r="E598" s="1">
        <v>18156</v>
      </c>
      <c r="F598" s="19" t="s">
        <v>745</v>
      </c>
      <c r="G598">
        <v>200</v>
      </c>
      <c r="H598">
        <v>1</v>
      </c>
      <c r="I598" t="s">
        <v>22</v>
      </c>
      <c r="N598" t="s">
        <v>298</v>
      </c>
      <c r="P598" s="1">
        <v>18156</v>
      </c>
      <c r="Q598" s="1">
        <v>2734</v>
      </c>
    </row>
    <row r="599" spans="1:17" x14ac:dyDescent="0.2">
      <c r="A599" s="19" t="s">
        <v>773</v>
      </c>
      <c r="B599" t="s">
        <v>568</v>
      </c>
      <c r="C599" t="s">
        <v>795</v>
      </c>
      <c r="D599" t="s">
        <v>796</v>
      </c>
      <c r="E599" s="1">
        <v>18156</v>
      </c>
      <c r="F599" s="19" t="s">
        <v>745</v>
      </c>
      <c r="G599">
        <v>500</v>
      </c>
      <c r="H599">
        <v>1</v>
      </c>
      <c r="I599" t="s">
        <v>22</v>
      </c>
      <c r="N599" t="s">
        <v>298</v>
      </c>
      <c r="P599" s="1">
        <v>18156</v>
      </c>
      <c r="Q599" s="1">
        <v>2734</v>
      </c>
    </row>
    <row r="600" spans="1:17" x14ac:dyDescent="0.2">
      <c r="A600" s="19" t="s">
        <v>773</v>
      </c>
      <c r="B600" t="s">
        <v>568</v>
      </c>
      <c r="C600" t="s">
        <v>345</v>
      </c>
      <c r="D600" t="s">
        <v>346</v>
      </c>
      <c r="E600" s="1">
        <v>18156</v>
      </c>
      <c r="F600" s="19" t="s">
        <v>745</v>
      </c>
      <c r="G600">
        <v>500</v>
      </c>
      <c r="H600">
        <v>1</v>
      </c>
      <c r="I600" t="s">
        <v>22</v>
      </c>
      <c r="N600" t="s">
        <v>298</v>
      </c>
      <c r="P600" s="1">
        <v>18156</v>
      </c>
      <c r="Q600" s="1">
        <v>2734</v>
      </c>
    </row>
    <row r="601" spans="1:17" x14ac:dyDescent="0.2">
      <c r="A601" s="19" t="s">
        <v>773</v>
      </c>
      <c r="B601" t="s">
        <v>568</v>
      </c>
      <c r="C601" t="s">
        <v>797</v>
      </c>
      <c r="D601" t="s">
        <v>798</v>
      </c>
      <c r="E601" s="1">
        <v>18156</v>
      </c>
      <c r="F601" s="19" t="s">
        <v>745</v>
      </c>
      <c r="G601">
        <v>200</v>
      </c>
      <c r="H601">
        <v>1</v>
      </c>
      <c r="I601" t="s">
        <v>22</v>
      </c>
      <c r="P601" s="1">
        <v>18156</v>
      </c>
      <c r="Q601" s="1">
        <v>2734</v>
      </c>
    </row>
    <row r="602" spans="1:17" x14ac:dyDescent="0.2">
      <c r="A602" s="19" t="s">
        <v>773</v>
      </c>
      <c r="B602" t="s">
        <v>568</v>
      </c>
      <c r="C602" t="s">
        <v>799</v>
      </c>
      <c r="D602" t="s">
        <v>800</v>
      </c>
      <c r="E602" s="1">
        <v>18156</v>
      </c>
      <c r="F602" s="19" t="s">
        <v>745</v>
      </c>
      <c r="G602">
        <v>700</v>
      </c>
      <c r="H602">
        <v>1</v>
      </c>
      <c r="I602" t="s">
        <v>47</v>
      </c>
      <c r="N602" t="s">
        <v>298</v>
      </c>
      <c r="P602" s="1">
        <v>18156</v>
      </c>
      <c r="Q602" s="1">
        <v>2734</v>
      </c>
    </row>
    <row r="603" spans="1:17" x14ac:dyDescent="0.2">
      <c r="A603" s="19" t="s">
        <v>801</v>
      </c>
      <c r="B603" t="s">
        <v>460</v>
      </c>
      <c r="C603" t="s">
        <v>120</v>
      </c>
      <c r="D603" t="s">
        <v>121</v>
      </c>
      <c r="E603" s="1">
        <v>28639</v>
      </c>
      <c r="F603" s="19" t="s">
        <v>236</v>
      </c>
      <c r="G603">
        <v>15</v>
      </c>
      <c r="H603">
        <v>9</v>
      </c>
      <c r="I603" t="s">
        <v>279</v>
      </c>
      <c r="K603" t="s">
        <v>802</v>
      </c>
      <c r="L603" t="s">
        <v>803</v>
      </c>
      <c r="M603" t="s">
        <v>804</v>
      </c>
      <c r="N603" t="s">
        <v>83</v>
      </c>
      <c r="O603" t="s">
        <v>805</v>
      </c>
      <c r="P603" s="1">
        <v>28639</v>
      </c>
      <c r="Q603" s="1">
        <v>11995</v>
      </c>
    </row>
    <row r="604" spans="1:17" x14ac:dyDescent="0.2">
      <c r="A604" s="19" t="s">
        <v>801</v>
      </c>
      <c r="B604" t="s">
        <v>460</v>
      </c>
      <c r="C604" t="s">
        <v>123</v>
      </c>
      <c r="D604" t="s">
        <v>124</v>
      </c>
      <c r="E604" s="1">
        <v>28639</v>
      </c>
      <c r="F604" s="19" t="s">
        <v>236</v>
      </c>
      <c r="G604">
        <v>15</v>
      </c>
      <c r="H604">
        <v>9</v>
      </c>
      <c r="I604" t="s">
        <v>282</v>
      </c>
      <c r="K604" t="s">
        <v>806</v>
      </c>
      <c r="L604" t="s">
        <v>807</v>
      </c>
      <c r="M604" t="s">
        <v>804</v>
      </c>
      <c r="N604" t="s">
        <v>83</v>
      </c>
      <c r="O604" t="s">
        <v>805</v>
      </c>
      <c r="P604" s="1">
        <v>28639</v>
      </c>
      <c r="Q604" s="1">
        <v>11995</v>
      </c>
    </row>
    <row r="605" spans="1:17" x14ac:dyDescent="0.2">
      <c r="A605" s="19" t="s">
        <v>801</v>
      </c>
      <c r="B605" t="s">
        <v>460</v>
      </c>
      <c r="C605" t="s">
        <v>105</v>
      </c>
      <c r="D605" t="s">
        <v>106</v>
      </c>
      <c r="E605" s="1">
        <v>28639</v>
      </c>
      <c r="F605" s="19" t="s">
        <v>236</v>
      </c>
      <c r="G605">
        <v>15</v>
      </c>
      <c r="H605">
        <v>9</v>
      </c>
      <c r="I605" t="s">
        <v>89</v>
      </c>
      <c r="J605" t="s">
        <v>107</v>
      </c>
      <c r="K605" t="s">
        <v>802</v>
      </c>
      <c r="L605" t="s">
        <v>808</v>
      </c>
      <c r="M605" t="s">
        <v>804</v>
      </c>
      <c r="N605" t="s">
        <v>83</v>
      </c>
      <c r="O605" t="s">
        <v>805</v>
      </c>
      <c r="P605" s="1">
        <v>28639</v>
      </c>
      <c r="Q605" s="1">
        <v>11995</v>
      </c>
    </row>
    <row r="606" spans="1:17" x14ac:dyDescent="0.2">
      <c r="A606" s="19" t="s">
        <v>801</v>
      </c>
      <c r="B606" t="s">
        <v>460</v>
      </c>
      <c r="C606" t="s">
        <v>524</v>
      </c>
      <c r="D606" t="s">
        <v>525</v>
      </c>
      <c r="E606" s="1">
        <v>28639</v>
      </c>
      <c r="F606" s="19" t="s">
        <v>176</v>
      </c>
      <c r="G606">
        <v>15</v>
      </c>
      <c r="H606">
        <v>9</v>
      </c>
      <c r="I606" t="s">
        <v>81</v>
      </c>
      <c r="J606" t="s">
        <v>526</v>
      </c>
      <c r="K606" t="s">
        <v>802</v>
      </c>
      <c r="L606" t="s">
        <v>807</v>
      </c>
      <c r="M606" t="s">
        <v>804</v>
      </c>
      <c r="N606" t="s">
        <v>83</v>
      </c>
      <c r="O606" t="s">
        <v>809</v>
      </c>
      <c r="P606" s="1">
        <v>28639</v>
      </c>
      <c r="Q606" s="1">
        <v>11995</v>
      </c>
    </row>
    <row r="607" spans="1:17" x14ac:dyDescent="0.2">
      <c r="A607" s="19" t="s">
        <v>801</v>
      </c>
      <c r="B607" t="s">
        <v>460</v>
      </c>
      <c r="C607" t="s">
        <v>155</v>
      </c>
      <c r="D607" t="s">
        <v>156</v>
      </c>
      <c r="E607" s="1">
        <v>28639</v>
      </c>
      <c r="F607" s="19" t="s">
        <v>236</v>
      </c>
      <c r="G607">
        <v>15</v>
      </c>
      <c r="H607">
        <v>9</v>
      </c>
      <c r="I607" t="s">
        <v>59</v>
      </c>
      <c r="J607" t="s">
        <v>157</v>
      </c>
      <c r="K607" t="s">
        <v>802</v>
      </c>
      <c r="L607" t="s">
        <v>803</v>
      </c>
      <c r="M607" t="s">
        <v>810</v>
      </c>
      <c r="N607" t="s">
        <v>83</v>
      </c>
      <c r="O607" t="s">
        <v>805</v>
      </c>
      <c r="P607" s="1">
        <v>28639</v>
      </c>
      <c r="Q607" s="1">
        <v>11995</v>
      </c>
    </row>
    <row r="608" spans="1:17" x14ac:dyDescent="0.2">
      <c r="A608" s="19" t="s">
        <v>801</v>
      </c>
      <c r="B608" t="s">
        <v>460</v>
      </c>
      <c r="C608" t="s">
        <v>513</v>
      </c>
      <c r="D608" t="s">
        <v>514</v>
      </c>
      <c r="E608" s="1">
        <v>28639</v>
      </c>
      <c r="F608" s="19" t="s">
        <v>236</v>
      </c>
      <c r="G608">
        <v>15</v>
      </c>
      <c r="H608">
        <v>9</v>
      </c>
      <c r="I608" t="s">
        <v>89</v>
      </c>
      <c r="J608" t="s">
        <v>515</v>
      </c>
      <c r="K608" t="s">
        <v>802</v>
      </c>
      <c r="L608" t="s">
        <v>807</v>
      </c>
      <c r="M608" t="s">
        <v>804</v>
      </c>
      <c r="N608" t="s">
        <v>83</v>
      </c>
      <c r="O608" t="s">
        <v>805</v>
      </c>
      <c r="P608" s="1">
        <v>28639</v>
      </c>
      <c r="Q608" s="1">
        <v>11995</v>
      </c>
    </row>
    <row r="609" spans="1:17" x14ac:dyDescent="0.2">
      <c r="A609" s="19" t="s">
        <v>801</v>
      </c>
      <c r="B609" t="s">
        <v>201</v>
      </c>
      <c r="C609" t="s">
        <v>188</v>
      </c>
      <c r="D609" t="s">
        <v>189</v>
      </c>
      <c r="E609" s="1">
        <v>28339</v>
      </c>
      <c r="F609" s="19" t="s">
        <v>236</v>
      </c>
      <c r="G609">
        <v>15</v>
      </c>
      <c r="H609">
        <v>1</v>
      </c>
      <c r="I609" t="s">
        <v>47</v>
      </c>
      <c r="K609" t="s">
        <v>811</v>
      </c>
      <c r="L609" t="s">
        <v>808</v>
      </c>
      <c r="M609" t="s">
        <v>804</v>
      </c>
      <c r="N609" t="s">
        <v>83</v>
      </c>
      <c r="O609" t="s">
        <v>812</v>
      </c>
      <c r="P609" s="1">
        <v>28339</v>
      </c>
      <c r="Q609" s="1">
        <v>11995</v>
      </c>
    </row>
    <row r="610" spans="1:17" x14ac:dyDescent="0.2">
      <c r="A610" s="19" t="s">
        <v>801</v>
      </c>
      <c r="B610" t="s">
        <v>201</v>
      </c>
      <c r="C610" t="s">
        <v>84</v>
      </c>
      <c r="D610" t="s">
        <v>85</v>
      </c>
      <c r="E610" s="1">
        <v>28339</v>
      </c>
      <c r="F610" s="19" t="s">
        <v>236</v>
      </c>
      <c r="G610">
        <v>15</v>
      </c>
      <c r="H610">
        <v>9</v>
      </c>
      <c r="I610" t="s">
        <v>81</v>
      </c>
      <c r="J610" t="s">
        <v>86</v>
      </c>
      <c r="K610" t="s">
        <v>806</v>
      </c>
      <c r="L610" t="s">
        <v>803</v>
      </c>
      <c r="M610" t="s">
        <v>804</v>
      </c>
      <c r="N610" t="s">
        <v>83</v>
      </c>
      <c r="O610" t="s">
        <v>813</v>
      </c>
      <c r="P610" s="1">
        <v>28339</v>
      </c>
      <c r="Q610" s="1">
        <v>11995</v>
      </c>
    </row>
    <row r="611" spans="1:17" x14ac:dyDescent="0.2">
      <c r="A611" s="19" t="s">
        <v>801</v>
      </c>
      <c r="B611" t="s">
        <v>201</v>
      </c>
      <c r="C611" t="s">
        <v>87</v>
      </c>
      <c r="D611" t="s">
        <v>88</v>
      </c>
      <c r="E611" s="1">
        <v>28339</v>
      </c>
      <c r="F611" s="19" t="s">
        <v>236</v>
      </c>
      <c r="G611">
        <v>15</v>
      </c>
      <c r="H611">
        <v>9</v>
      </c>
      <c r="I611" t="s">
        <v>89</v>
      </c>
      <c r="J611" t="s">
        <v>90</v>
      </c>
      <c r="K611" t="s">
        <v>806</v>
      </c>
      <c r="L611" t="s">
        <v>814</v>
      </c>
      <c r="M611" t="s">
        <v>804</v>
      </c>
      <c r="N611" t="s">
        <v>83</v>
      </c>
      <c r="O611" t="s">
        <v>815</v>
      </c>
      <c r="P611" s="1">
        <v>28339</v>
      </c>
      <c r="Q611" s="1">
        <v>11995</v>
      </c>
    </row>
    <row r="612" spans="1:17" x14ac:dyDescent="0.2">
      <c r="A612" s="19" t="s">
        <v>801</v>
      </c>
      <c r="B612" t="s">
        <v>201</v>
      </c>
      <c r="C612" t="s">
        <v>94</v>
      </c>
      <c r="D612" t="s">
        <v>95</v>
      </c>
      <c r="E612" s="1">
        <v>28339</v>
      </c>
      <c r="F612" s="19" t="s">
        <v>236</v>
      </c>
      <c r="G612">
        <v>15</v>
      </c>
      <c r="H612">
        <v>9</v>
      </c>
      <c r="I612" t="s">
        <v>89</v>
      </c>
      <c r="J612" t="s">
        <v>96</v>
      </c>
      <c r="K612" t="s">
        <v>806</v>
      </c>
      <c r="L612" t="s">
        <v>803</v>
      </c>
      <c r="M612" t="s">
        <v>804</v>
      </c>
      <c r="N612" t="s">
        <v>83</v>
      </c>
      <c r="O612" t="s">
        <v>816</v>
      </c>
      <c r="P612" s="1">
        <v>28339</v>
      </c>
      <c r="Q612" s="1">
        <v>11995</v>
      </c>
    </row>
    <row r="613" spans="1:17" x14ac:dyDescent="0.2">
      <c r="A613" s="19" t="s">
        <v>817</v>
      </c>
      <c r="B613" t="s">
        <v>18</v>
      </c>
      <c r="C613" t="s">
        <v>24</v>
      </c>
      <c r="D613" t="s">
        <v>25</v>
      </c>
      <c r="E613" s="1">
        <v>6010</v>
      </c>
      <c r="F613" s="19" t="s">
        <v>21</v>
      </c>
      <c r="G613">
        <v>42</v>
      </c>
      <c r="H613">
        <v>0</v>
      </c>
      <c r="I613" t="s">
        <v>26</v>
      </c>
      <c r="K613" t="s">
        <v>818</v>
      </c>
      <c r="M613" t="s">
        <v>819</v>
      </c>
      <c r="P613" s="1">
        <v>6010</v>
      </c>
      <c r="Q613" s="1">
        <v>0</v>
      </c>
    </row>
    <row r="614" spans="1:17" x14ac:dyDescent="0.2">
      <c r="A614" s="19" t="s">
        <v>817</v>
      </c>
      <c r="B614" t="s">
        <v>18</v>
      </c>
      <c r="C614" t="s">
        <v>545</v>
      </c>
      <c r="D614" t="s">
        <v>546</v>
      </c>
      <c r="E614" s="1">
        <v>6010</v>
      </c>
      <c r="F614" s="19" t="s">
        <v>21</v>
      </c>
      <c r="G614">
        <v>42</v>
      </c>
      <c r="H614">
        <v>0</v>
      </c>
      <c r="I614" t="s">
        <v>26</v>
      </c>
      <c r="K614" t="s">
        <v>818</v>
      </c>
      <c r="M614" t="s">
        <v>819</v>
      </c>
      <c r="P614" s="1">
        <v>6010</v>
      </c>
      <c r="Q614" s="1">
        <v>0</v>
      </c>
    </row>
    <row r="615" spans="1:17" x14ac:dyDescent="0.2">
      <c r="A615" s="19" t="s">
        <v>817</v>
      </c>
      <c r="B615" t="s">
        <v>18</v>
      </c>
      <c r="C615" t="s">
        <v>547</v>
      </c>
      <c r="D615" t="s">
        <v>548</v>
      </c>
      <c r="E615" s="1">
        <v>6010</v>
      </c>
      <c r="F615" s="19" t="s">
        <v>21</v>
      </c>
      <c r="G615">
        <v>42</v>
      </c>
      <c r="H615">
        <v>0</v>
      </c>
      <c r="I615" t="s">
        <v>26</v>
      </c>
      <c r="K615" t="s">
        <v>818</v>
      </c>
      <c r="M615" t="s">
        <v>819</v>
      </c>
      <c r="P615" s="1">
        <v>6010</v>
      </c>
      <c r="Q615" s="1">
        <v>0</v>
      </c>
    </row>
    <row r="616" spans="1:17" x14ac:dyDescent="0.2">
      <c r="A616" s="19" t="s">
        <v>817</v>
      </c>
      <c r="B616" t="s">
        <v>18</v>
      </c>
      <c r="C616" t="s">
        <v>551</v>
      </c>
      <c r="D616" t="s">
        <v>552</v>
      </c>
      <c r="E616" s="1">
        <v>6010</v>
      </c>
      <c r="F616" s="19" t="s">
        <v>21</v>
      </c>
      <c r="G616">
        <v>42</v>
      </c>
      <c r="H616">
        <v>0</v>
      </c>
      <c r="I616" t="s">
        <v>26</v>
      </c>
      <c r="K616" t="s">
        <v>818</v>
      </c>
      <c r="M616" t="s">
        <v>820</v>
      </c>
      <c r="P616" s="1">
        <v>6010</v>
      </c>
      <c r="Q616" s="1">
        <v>0</v>
      </c>
    </row>
    <row r="617" spans="1:17" x14ac:dyDescent="0.2">
      <c r="A617" s="19" t="s">
        <v>817</v>
      </c>
      <c r="B617" t="s">
        <v>18</v>
      </c>
      <c r="C617" t="s">
        <v>677</v>
      </c>
      <c r="D617" t="s">
        <v>678</v>
      </c>
      <c r="E617" s="1">
        <v>6010</v>
      </c>
      <c r="F617" s="19" t="s">
        <v>21</v>
      </c>
      <c r="G617">
        <v>42</v>
      </c>
      <c r="H617">
        <v>0</v>
      </c>
      <c r="I617" t="s">
        <v>26</v>
      </c>
      <c r="K617" t="s">
        <v>818</v>
      </c>
      <c r="M617" t="s">
        <v>819</v>
      </c>
      <c r="P617" s="1">
        <v>6010</v>
      </c>
      <c r="Q617" s="1">
        <v>0</v>
      </c>
    </row>
    <row r="618" spans="1:17" x14ac:dyDescent="0.2">
      <c r="A618" s="19" t="s">
        <v>817</v>
      </c>
      <c r="B618" t="s">
        <v>18</v>
      </c>
      <c r="C618" t="s">
        <v>679</v>
      </c>
      <c r="D618" t="s">
        <v>680</v>
      </c>
      <c r="E618" s="1">
        <v>6010</v>
      </c>
      <c r="F618" s="19" t="s">
        <v>21</v>
      </c>
      <c r="G618">
        <v>42</v>
      </c>
      <c r="H618">
        <v>0</v>
      </c>
      <c r="I618" t="s">
        <v>26</v>
      </c>
      <c r="K618" t="s">
        <v>818</v>
      </c>
      <c r="M618" t="s">
        <v>819</v>
      </c>
      <c r="P618" s="1">
        <v>6010</v>
      </c>
      <c r="Q618" s="1">
        <v>0</v>
      </c>
    </row>
    <row r="619" spans="1:17" x14ac:dyDescent="0.2">
      <c r="A619" s="19" t="s">
        <v>817</v>
      </c>
      <c r="B619" t="s">
        <v>18</v>
      </c>
      <c r="C619" t="s">
        <v>557</v>
      </c>
      <c r="D619" t="s">
        <v>558</v>
      </c>
      <c r="E619" s="1">
        <v>6010</v>
      </c>
      <c r="F619" s="19" t="s">
        <v>21</v>
      </c>
      <c r="G619">
        <v>42</v>
      </c>
      <c r="H619">
        <v>0</v>
      </c>
      <c r="I619" t="s">
        <v>26</v>
      </c>
      <c r="K619" t="s">
        <v>818</v>
      </c>
      <c r="M619" t="s">
        <v>819</v>
      </c>
      <c r="P619" s="1">
        <v>6010</v>
      </c>
      <c r="Q619" s="1">
        <v>0</v>
      </c>
    </row>
    <row r="620" spans="1:17" x14ac:dyDescent="0.2">
      <c r="A620" s="19" t="s">
        <v>817</v>
      </c>
      <c r="B620" t="s">
        <v>173</v>
      </c>
      <c r="C620" t="s">
        <v>123</v>
      </c>
      <c r="D620" t="s">
        <v>124</v>
      </c>
      <c r="E620" s="1">
        <v>11176</v>
      </c>
      <c r="F620" s="19" t="s">
        <v>21</v>
      </c>
      <c r="G620">
        <v>35</v>
      </c>
      <c r="H620">
        <v>70</v>
      </c>
      <c r="I620" t="s">
        <v>47</v>
      </c>
      <c r="K620" t="s">
        <v>821</v>
      </c>
      <c r="M620" t="s">
        <v>819</v>
      </c>
      <c r="P620" s="1">
        <v>11176</v>
      </c>
      <c r="Q620" s="1">
        <v>0</v>
      </c>
    </row>
    <row r="621" spans="1:17" x14ac:dyDescent="0.2">
      <c r="A621" s="19" t="s">
        <v>817</v>
      </c>
      <c r="B621" t="s">
        <v>173</v>
      </c>
      <c r="C621" t="s">
        <v>130</v>
      </c>
      <c r="D621" t="s">
        <v>131</v>
      </c>
      <c r="E621" s="1">
        <v>11176</v>
      </c>
      <c r="F621" s="19" t="s">
        <v>21</v>
      </c>
      <c r="G621">
        <v>35</v>
      </c>
      <c r="H621">
        <v>70</v>
      </c>
      <c r="I621" t="s">
        <v>47</v>
      </c>
      <c r="K621" t="s">
        <v>821</v>
      </c>
      <c r="M621" t="s">
        <v>819</v>
      </c>
      <c r="P621" s="1">
        <v>11176</v>
      </c>
      <c r="Q621" s="1">
        <v>0</v>
      </c>
    </row>
    <row r="622" spans="1:17" x14ac:dyDescent="0.2">
      <c r="A622" s="19" t="s">
        <v>817</v>
      </c>
      <c r="B622" t="s">
        <v>173</v>
      </c>
      <c r="C622" t="s">
        <v>822</v>
      </c>
      <c r="D622" t="s">
        <v>823</v>
      </c>
      <c r="E622" s="1">
        <v>11176</v>
      </c>
      <c r="F622" s="19" t="s">
        <v>21</v>
      </c>
      <c r="G622">
        <v>35</v>
      </c>
      <c r="H622">
        <v>70</v>
      </c>
      <c r="I622" t="s">
        <v>47</v>
      </c>
      <c r="K622" t="s">
        <v>821</v>
      </c>
      <c r="M622" t="s">
        <v>819</v>
      </c>
      <c r="P622" s="1">
        <v>11176</v>
      </c>
      <c r="Q622" s="1">
        <v>0</v>
      </c>
    </row>
    <row r="623" spans="1:17" x14ac:dyDescent="0.2">
      <c r="A623" s="19" t="s">
        <v>817</v>
      </c>
      <c r="B623" t="s">
        <v>173</v>
      </c>
      <c r="C623" t="s">
        <v>824</v>
      </c>
      <c r="D623" t="s">
        <v>825</v>
      </c>
      <c r="E623" s="1">
        <v>11176</v>
      </c>
      <c r="F623" s="19" t="s">
        <v>21</v>
      </c>
      <c r="G623">
        <v>35</v>
      </c>
      <c r="H623">
        <v>70</v>
      </c>
      <c r="I623" t="s">
        <v>47</v>
      </c>
      <c r="K623" t="s">
        <v>821</v>
      </c>
      <c r="M623" t="s">
        <v>819</v>
      </c>
      <c r="P623" s="1">
        <v>11176</v>
      </c>
      <c r="Q623" s="1">
        <v>0</v>
      </c>
    </row>
    <row r="624" spans="1:17" x14ac:dyDescent="0.2">
      <c r="A624" s="19" t="s">
        <v>817</v>
      </c>
      <c r="B624" t="s">
        <v>173</v>
      </c>
      <c r="C624" t="s">
        <v>826</v>
      </c>
      <c r="D624" t="s">
        <v>827</v>
      </c>
      <c r="E624" s="1">
        <v>11176</v>
      </c>
      <c r="F624" s="19" t="s">
        <v>21</v>
      </c>
      <c r="G624">
        <v>35</v>
      </c>
      <c r="H624">
        <v>35</v>
      </c>
      <c r="I624" t="s">
        <v>828</v>
      </c>
      <c r="K624" t="s">
        <v>829</v>
      </c>
      <c r="M624" t="s">
        <v>819</v>
      </c>
      <c r="P624" s="1">
        <v>11176</v>
      </c>
      <c r="Q624" s="1">
        <v>0</v>
      </c>
    </row>
    <row r="625" spans="1:17" x14ac:dyDescent="0.2">
      <c r="A625" s="19" t="s">
        <v>817</v>
      </c>
      <c r="B625" t="s">
        <v>173</v>
      </c>
      <c r="C625" t="s">
        <v>767</v>
      </c>
      <c r="D625" t="s">
        <v>768</v>
      </c>
      <c r="E625" s="1">
        <v>11176</v>
      </c>
      <c r="F625" s="19" t="s">
        <v>21</v>
      </c>
      <c r="G625">
        <v>35</v>
      </c>
      <c r="H625">
        <v>70</v>
      </c>
      <c r="I625" t="s">
        <v>47</v>
      </c>
      <c r="K625" t="s">
        <v>821</v>
      </c>
      <c r="M625" t="s">
        <v>819</v>
      </c>
      <c r="P625" s="1">
        <v>11176</v>
      </c>
      <c r="Q625" s="1">
        <v>0</v>
      </c>
    </row>
    <row r="626" spans="1:17" x14ac:dyDescent="0.2">
      <c r="A626" s="19" t="s">
        <v>817</v>
      </c>
      <c r="B626" t="s">
        <v>173</v>
      </c>
      <c r="C626" t="s">
        <v>830</v>
      </c>
      <c r="D626" t="s">
        <v>831</v>
      </c>
      <c r="E626" s="1">
        <v>11176</v>
      </c>
      <c r="F626" s="19" t="s">
        <v>21</v>
      </c>
      <c r="G626">
        <v>35</v>
      </c>
      <c r="H626">
        <v>70</v>
      </c>
      <c r="I626" t="s">
        <v>47</v>
      </c>
      <c r="K626" t="s">
        <v>821</v>
      </c>
      <c r="M626" t="s">
        <v>819</v>
      </c>
      <c r="P626" s="1">
        <v>11176</v>
      </c>
      <c r="Q626" s="1">
        <v>0</v>
      </c>
    </row>
    <row r="627" spans="1:17" x14ac:dyDescent="0.2">
      <c r="A627" s="19" t="s">
        <v>817</v>
      </c>
      <c r="B627" t="s">
        <v>173</v>
      </c>
      <c r="C627" t="s">
        <v>158</v>
      </c>
      <c r="D627" t="s">
        <v>159</v>
      </c>
      <c r="E627" s="1">
        <v>11176</v>
      </c>
      <c r="F627" s="19" t="s">
        <v>21</v>
      </c>
      <c r="G627">
        <v>35</v>
      </c>
      <c r="H627">
        <v>70</v>
      </c>
      <c r="I627" t="s">
        <v>47</v>
      </c>
      <c r="K627" t="s">
        <v>821</v>
      </c>
      <c r="M627" t="s">
        <v>819</v>
      </c>
      <c r="P627" s="1">
        <v>11176</v>
      </c>
      <c r="Q627" s="1">
        <v>0</v>
      </c>
    </row>
    <row r="628" spans="1:17" x14ac:dyDescent="0.2">
      <c r="A628" s="19" t="s">
        <v>817</v>
      </c>
      <c r="B628" t="s">
        <v>42</v>
      </c>
      <c r="C628" t="s">
        <v>832</v>
      </c>
      <c r="D628" t="s">
        <v>833</v>
      </c>
      <c r="E628" s="1">
        <v>14876</v>
      </c>
      <c r="F628" s="19" t="s">
        <v>21</v>
      </c>
      <c r="G628">
        <v>56</v>
      </c>
      <c r="H628">
        <v>56</v>
      </c>
      <c r="I628" t="s">
        <v>22</v>
      </c>
      <c r="K628" t="s">
        <v>821</v>
      </c>
      <c r="M628" t="s">
        <v>819</v>
      </c>
      <c r="P628" s="1">
        <v>14876</v>
      </c>
      <c r="Q628" s="1">
        <v>0</v>
      </c>
    </row>
    <row r="629" spans="1:17" x14ac:dyDescent="0.2">
      <c r="A629" s="19" t="s">
        <v>817</v>
      </c>
      <c r="B629" t="s">
        <v>42</v>
      </c>
      <c r="C629" t="s">
        <v>251</v>
      </c>
      <c r="D629" t="s">
        <v>252</v>
      </c>
      <c r="E629" s="1">
        <v>14876</v>
      </c>
      <c r="F629" s="19" t="s">
        <v>100</v>
      </c>
      <c r="G629">
        <v>56</v>
      </c>
      <c r="H629">
        <v>560</v>
      </c>
      <c r="I629" t="s">
        <v>253</v>
      </c>
      <c r="J629" t="s">
        <v>254</v>
      </c>
      <c r="K629" t="s">
        <v>821</v>
      </c>
      <c r="M629" t="s">
        <v>820</v>
      </c>
      <c r="N629" t="s">
        <v>83</v>
      </c>
      <c r="O629" t="s">
        <v>834</v>
      </c>
      <c r="P629" s="1">
        <v>14876</v>
      </c>
      <c r="Q629" s="1">
        <v>0</v>
      </c>
    </row>
    <row r="630" spans="1:17" x14ac:dyDescent="0.2">
      <c r="A630" s="19" t="s">
        <v>817</v>
      </c>
      <c r="B630" t="s">
        <v>42</v>
      </c>
      <c r="C630" t="s">
        <v>619</v>
      </c>
      <c r="D630" t="s">
        <v>620</v>
      </c>
      <c r="E630" s="1">
        <v>14876</v>
      </c>
      <c r="F630" s="19" t="s">
        <v>21</v>
      </c>
      <c r="G630">
        <v>56</v>
      </c>
      <c r="H630">
        <v>56</v>
      </c>
      <c r="I630" t="s">
        <v>22</v>
      </c>
      <c r="K630" t="s">
        <v>821</v>
      </c>
      <c r="M630" t="s">
        <v>819</v>
      </c>
      <c r="P630" s="1">
        <v>14876</v>
      </c>
      <c r="Q630" s="1">
        <v>0</v>
      </c>
    </row>
    <row r="631" spans="1:17" x14ac:dyDescent="0.2">
      <c r="A631" s="19" t="s">
        <v>817</v>
      </c>
      <c r="B631" t="s">
        <v>42</v>
      </c>
      <c r="C631" t="s">
        <v>357</v>
      </c>
      <c r="D631" t="s">
        <v>358</v>
      </c>
      <c r="E631" s="1">
        <v>14876</v>
      </c>
      <c r="F631" s="19" t="s">
        <v>21</v>
      </c>
      <c r="G631">
        <v>56</v>
      </c>
      <c r="H631">
        <v>56</v>
      </c>
      <c r="I631" t="s">
        <v>47</v>
      </c>
      <c r="K631" t="s">
        <v>821</v>
      </c>
      <c r="M631" t="s">
        <v>819</v>
      </c>
      <c r="P631" s="1">
        <v>14876</v>
      </c>
      <c r="Q631" s="1">
        <v>0</v>
      </c>
    </row>
    <row r="632" spans="1:17" x14ac:dyDescent="0.2">
      <c r="A632" s="19" t="s">
        <v>817</v>
      </c>
      <c r="B632" t="s">
        <v>42</v>
      </c>
      <c r="C632" t="s">
        <v>835</v>
      </c>
      <c r="D632" t="s">
        <v>836</v>
      </c>
      <c r="E632" s="1">
        <v>14876</v>
      </c>
      <c r="F632" s="19" t="s">
        <v>21</v>
      </c>
      <c r="G632">
        <v>56</v>
      </c>
      <c r="H632">
        <v>56</v>
      </c>
      <c r="I632" t="s">
        <v>47</v>
      </c>
      <c r="K632" t="s">
        <v>821</v>
      </c>
      <c r="M632" t="s">
        <v>819</v>
      </c>
      <c r="P632" s="1">
        <v>14876</v>
      </c>
      <c r="Q632" s="1">
        <v>0</v>
      </c>
    </row>
    <row r="633" spans="1:17" x14ac:dyDescent="0.2">
      <c r="A633" s="19" t="s">
        <v>837</v>
      </c>
      <c r="B633" t="s">
        <v>452</v>
      </c>
      <c r="C633" t="s">
        <v>188</v>
      </c>
      <c r="D633" t="s">
        <v>189</v>
      </c>
      <c r="E633" s="1">
        <v>28339</v>
      </c>
      <c r="F633" s="19" t="s">
        <v>21</v>
      </c>
      <c r="G633">
        <v>50</v>
      </c>
      <c r="H633">
        <v>1</v>
      </c>
      <c r="I633" t="s">
        <v>47</v>
      </c>
      <c r="K633" t="s">
        <v>838</v>
      </c>
      <c r="L633" t="s">
        <v>245</v>
      </c>
      <c r="M633" t="s">
        <v>839</v>
      </c>
      <c r="P633" s="1">
        <v>28339</v>
      </c>
      <c r="Q633" s="1">
        <v>0</v>
      </c>
    </row>
    <row r="634" spans="1:17" x14ac:dyDescent="0.2">
      <c r="A634" s="19" t="s">
        <v>837</v>
      </c>
      <c r="B634" t="s">
        <v>452</v>
      </c>
      <c r="C634" t="s">
        <v>290</v>
      </c>
      <c r="D634" t="s">
        <v>291</v>
      </c>
      <c r="E634" s="1">
        <v>28339</v>
      </c>
      <c r="F634" s="19" t="s">
        <v>21</v>
      </c>
      <c r="G634">
        <v>50</v>
      </c>
      <c r="H634">
        <v>1</v>
      </c>
      <c r="I634" t="s">
        <v>22</v>
      </c>
      <c r="K634" t="s">
        <v>838</v>
      </c>
      <c r="L634" t="s">
        <v>245</v>
      </c>
      <c r="M634" t="s">
        <v>839</v>
      </c>
      <c r="P634" s="1">
        <v>28339</v>
      </c>
      <c r="Q634" s="1">
        <v>0</v>
      </c>
    </row>
    <row r="635" spans="1:17" x14ac:dyDescent="0.2">
      <c r="A635" s="19" t="s">
        <v>837</v>
      </c>
      <c r="B635" t="s">
        <v>452</v>
      </c>
      <c r="C635" t="s">
        <v>549</v>
      </c>
      <c r="D635" t="s">
        <v>550</v>
      </c>
      <c r="E635" s="1">
        <v>28339</v>
      </c>
      <c r="F635" s="19" t="s">
        <v>21</v>
      </c>
      <c r="G635">
        <v>50</v>
      </c>
      <c r="H635">
        <v>1</v>
      </c>
      <c r="I635" t="s">
        <v>26</v>
      </c>
      <c r="K635" t="s">
        <v>649</v>
      </c>
      <c r="L635" t="s">
        <v>278</v>
      </c>
      <c r="M635" t="s">
        <v>650</v>
      </c>
      <c r="P635" s="1">
        <v>28339</v>
      </c>
      <c r="Q635" s="1">
        <v>0</v>
      </c>
    </row>
    <row r="636" spans="1:17" x14ac:dyDescent="0.2">
      <c r="A636" s="19" t="s">
        <v>837</v>
      </c>
      <c r="B636" t="s">
        <v>452</v>
      </c>
      <c r="C636" t="s">
        <v>551</v>
      </c>
      <c r="D636" t="s">
        <v>552</v>
      </c>
      <c r="E636" s="1">
        <v>28339</v>
      </c>
      <c r="F636" s="19" t="s">
        <v>21</v>
      </c>
      <c r="G636">
        <v>50</v>
      </c>
      <c r="H636">
        <v>1</v>
      </c>
      <c r="I636" t="s">
        <v>26</v>
      </c>
      <c r="K636" t="s">
        <v>649</v>
      </c>
      <c r="L636" t="s">
        <v>278</v>
      </c>
      <c r="M636" t="s">
        <v>650</v>
      </c>
      <c r="P636" s="1">
        <v>28339</v>
      </c>
      <c r="Q636" s="1">
        <v>0</v>
      </c>
    </row>
    <row r="637" spans="1:17" x14ac:dyDescent="0.2">
      <c r="A637" s="19" t="s">
        <v>837</v>
      </c>
      <c r="B637" t="s">
        <v>452</v>
      </c>
      <c r="C637" t="s">
        <v>677</v>
      </c>
      <c r="D637" t="s">
        <v>678</v>
      </c>
      <c r="E637" s="1">
        <v>28339</v>
      </c>
      <c r="F637" s="19" t="s">
        <v>21</v>
      </c>
      <c r="G637">
        <v>50</v>
      </c>
      <c r="H637">
        <v>1</v>
      </c>
      <c r="I637" t="s">
        <v>26</v>
      </c>
      <c r="K637" t="s">
        <v>649</v>
      </c>
      <c r="L637" t="s">
        <v>278</v>
      </c>
      <c r="M637" t="s">
        <v>650</v>
      </c>
      <c r="P637" s="1">
        <v>28339</v>
      </c>
      <c r="Q637" s="1">
        <v>0</v>
      </c>
    </row>
    <row r="638" spans="1:17" x14ac:dyDescent="0.2">
      <c r="A638" s="19" t="s">
        <v>837</v>
      </c>
      <c r="B638" t="s">
        <v>452</v>
      </c>
      <c r="C638" t="s">
        <v>194</v>
      </c>
      <c r="D638" t="s">
        <v>195</v>
      </c>
      <c r="E638" s="1">
        <v>28339</v>
      </c>
      <c r="F638" s="19" t="s">
        <v>21</v>
      </c>
      <c r="G638">
        <v>300</v>
      </c>
      <c r="H638">
        <v>1</v>
      </c>
      <c r="I638" t="s">
        <v>47</v>
      </c>
      <c r="K638" t="s">
        <v>838</v>
      </c>
      <c r="L638" t="s">
        <v>245</v>
      </c>
      <c r="M638" t="s">
        <v>839</v>
      </c>
      <c r="P638" s="1">
        <v>28339</v>
      </c>
      <c r="Q638" s="1">
        <v>0</v>
      </c>
    </row>
    <row r="639" spans="1:17" x14ac:dyDescent="0.2">
      <c r="A639" s="19" t="s">
        <v>837</v>
      </c>
      <c r="B639" t="s">
        <v>452</v>
      </c>
      <c r="C639" t="s">
        <v>681</v>
      </c>
      <c r="D639" t="s">
        <v>682</v>
      </c>
      <c r="E639" s="1">
        <v>28339</v>
      </c>
      <c r="F639" s="19" t="s">
        <v>21</v>
      </c>
      <c r="G639">
        <v>300</v>
      </c>
      <c r="H639">
        <v>1</v>
      </c>
      <c r="I639" t="s">
        <v>22</v>
      </c>
      <c r="K639" t="s">
        <v>838</v>
      </c>
      <c r="L639" t="s">
        <v>245</v>
      </c>
      <c r="M639" t="s">
        <v>840</v>
      </c>
      <c r="P639" s="1">
        <v>28339</v>
      </c>
      <c r="Q639" s="1">
        <v>0</v>
      </c>
    </row>
    <row r="640" spans="1:17" x14ac:dyDescent="0.2">
      <c r="A640" s="19" t="s">
        <v>837</v>
      </c>
      <c r="B640" t="s">
        <v>452</v>
      </c>
      <c r="C640" t="s">
        <v>841</v>
      </c>
      <c r="D640" t="s">
        <v>842</v>
      </c>
      <c r="E640" s="1">
        <v>28339</v>
      </c>
      <c r="F640" s="19" t="s">
        <v>21</v>
      </c>
      <c r="G640">
        <v>50</v>
      </c>
      <c r="H640">
        <v>3</v>
      </c>
      <c r="I640" t="s">
        <v>51</v>
      </c>
      <c r="K640" t="s">
        <v>838</v>
      </c>
      <c r="L640" t="s">
        <v>245</v>
      </c>
      <c r="M640" t="s">
        <v>839</v>
      </c>
      <c r="P640" s="1">
        <v>28339</v>
      </c>
      <c r="Q640" s="1">
        <v>0</v>
      </c>
    </row>
    <row r="641" spans="1:18" x14ac:dyDescent="0.2">
      <c r="A641" s="19" t="s">
        <v>837</v>
      </c>
      <c r="B641" t="s">
        <v>452</v>
      </c>
      <c r="C641" t="s">
        <v>843</v>
      </c>
      <c r="D641" t="s">
        <v>844</v>
      </c>
      <c r="E641" s="1">
        <v>28339</v>
      </c>
      <c r="F641" s="19" t="s">
        <v>21</v>
      </c>
      <c r="G641">
        <v>300</v>
      </c>
      <c r="H641">
        <v>1</v>
      </c>
      <c r="I641" t="s">
        <v>22</v>
      </c>
      <c r="P641" s="1">
        <v>28339</v>
      </c>
      <c r="Q641" s="1">
        <v>0</v>
      </c>
    </row>
    <row r="642" spans="1:18" x14ac:dyDescent="0.2">
      <c r="A642" s="19" t="s">
        <v>837</v>
      </c>
      <c r="B642" t="s">
        <v>452</v>
      </c>
      <c r="C642" t="s">
        <v>198</v>
      </c>
      <c r="D642" t="s">
        <v>199</v>
      </c>
      <c r="E642" s="1">
        <v>28339</v>
      </c>
      <c r="F642" s="19" t="s">
        <v>21</v>
      </c>
      <c r="G642">
        <v>50</v>
      </c>
      <c r="H642">
        <v>3</v>
      </c>
      <c r="I642" t="s">
        <v>81</v>
      </c>
      <c r="J642" t="s">
        <v>200</v>
      </c>
      <c r="K642" t="s">
        <v>838</v>
      </c>
      <c r="L642" t="s">
        <v>245</v>
      </c>
      <c r="M642" t="s">
        <v>839</v>
      </c>
      <c r="P642" s="1">
        <v>28339</v>
      </c>
      <c r="Q642" s="1">
        <v>0</v>
      </c>
    </row>
    <row r="643" spans="1:18" x14ac:dyDescent="0.2">
      <c r="A643" s="19" t="s">
        <v>837</v>
      </c>
      <c r="B643" t="s">
        <v>452</v>
      </c>
      <c r="C643" t="s">
        <v>688</v>
      </c>
      <c r="D643" t="s">
        <v>689</v>
      </c>
      <c r="E643" s="1">
        <v>28339</v>
      </c>
      <c r="F643" s="19" t="s">
        <v>21</v>
      </c>
      <c r="G643">
        <v>300</v>
      </c>
      <c r="H643">
        <v>1</v>
      </c>
      <c r="I643" t="s">
        <v>22</v>
      </c>
      <c r="K643" t="s">
        <v>845</v>
      </c>
      <c r="L643" t="s">
        <v>846</v>
      </c>
      <c r="M643" t="s">
        <v>839</v>
      </c>
      <c r="P643" s="1">
        <v>28339</v>
      </c>
      <c r="Q643" s="1">
        <v>0</v>
      </c>
    </row>
    <row r="644" spans="1:18" x14ac:dyDescent="0.2">
      <c r="A644" s="19" t="s">
        <v>837</v>
      </c>
      <c r="B644" t="s">
        <v>452</v>
      </c>
      <c r="C644" t="s">
        <v>690</v>
      </c>
      <c r="D644" t="s">
        <v>691</v>
      </c>
      <c r="E644" s="1">
        <v>28339</v>
      </c>
      <c r="F644" s="19" t="s">
        <v>21</v>
      </c>
      <c r="G644">
        <v>300</v>
      </c>
      <c r="H644">
        <v>1</v>
      </c>
      <c r="I644" t="s">
        <v>22</v>
      </c>
      <c r="K644" t="s">
        <v>845</v>
      </c>
      <c r="L644" t="s">
        <v>846</v>
      </c>
      <c r="M644" t="s">
        <v>839</v>
      </c>
      <c r="P644" s="1">
        <v>28339</v>
      </c>
      <c r="Q644" s="1">
        <v>0</v>
      </c>
    </row>
    <row r="645" spans="1:18" x14ac:dyDescent="0.2">
      <c r="A645" s="19" t="s">
        <v>847</v>
      </c>
      <c r="B645" t="s">
        <v>267</v>
      </c>
      <c r="C645" t="s">
        <v>848</v>
      </c>
      <c r="D645" t="s">
        <v>849</v>
      </c>
      <c r="E645" s="1">
        <v>13648</v>
      </c>
      <c r="F645" s="19" t="s">
        <v>50</v>
      </c>
      <c r="G645">
        <v>100</v>
      </c>
      <c r="H645">
        <v>1</v>
      </c>
      <c r="I645" t="s">
        <v>850</v>
      </c>
      <c r="J645" t="s">
        <v>851</v>
      </c>
      <c r="K645" t="s">
        <v>852</v>
      </c>
      <c r="L645" t="s">
        <v>245</v>
      </c>
      <c r="M645" t="s">
        <v>853</v>
      </c>
      <c r="P645" s="1">
        <v>13648</v>
      </c>
      <c r="Q645" s="1">
        <v>0</v>
      </c>
      <c r="R645" t="s">
        <v>854</v>
      </c>
    </row>
    <row r="646" spans="1:18" x14ac:dyDescent="0.2">
      <c r="A646" s="19" t="s">
        <v>847</v>
      </c>
      <c r="B646" t="s">
        <v>267</v>
      </c>
      <c r="C646" t="s">
        <v>610</v>
      </c>
      <c r="D646" t="s">
        <v>611</v>
      </c>
      <c r="E646" s="1">
        <v>13648</v>
      </c>
      <c r="F646" s="19" t="s">
        <v>50</v>
      </c>
      <c r="G646">
        <v>100</v>
      </c>
      <c r="H646">
        <v>1</v>
      </c>
      <c r="I646" t="s">
        <v>22</v>
      </c>
      <c r="K646" t="s">
        <v>855</v>
      </c>
      <c r="N646" t="s">
        <v>83</v>
      </c>
      <c r="O646" t="s">
        <v>856</v>
      </c>
      <c r="P646" s="1">
        <v>13648</v>
      </c>
      <c r="Q646" s="1">
        <v>0</v>
      </c>
      <c r="R646" t="s">
        <v>854</v>
      </c>
    </row>
    <row r="647" spans="1:18" x14ac:dyDescent="0.2">
      <c r="A647" s="19" t="s">
        <v>847</v>
      </c>
      <c r="B647" t="s">
        <v>267</v>
      </c>
      <c r="C647" t="s">
        <v>774</v>
      </c>
      <c r="D647" t="s">
        <v>775</v>
      </c>
      <c r="E647" s="1">
        <v>13648</v>
      </c>
      <c r="F647" s="19" t="s">
        <v>50</v>
      </c>
      <c r="G647">
        <v>100</v>
      </c>
      <c r="H647">
        <v>1</v>
      </c>
      <c r="I647" t="s">
        <v>47</v>
      </c>
      <c r="K647" t="s">
        <v>855</v>
      </c>
      <c r="N647" t="s">
        <v>83</v>
      </c>
      <c r="O647" t="s">
        <v>857</v>
      </c>
      <c r="P647" s="1">
        <v>13648</v>
      </c>
      <c r="Q647" s="1">
        <v>0</v>
      </c>
      <c r="R647" t="s">
        <v>854</v>
      </c>
    </row>
    <row r="648" spans="1:18" x14ac:dyDescent="0.2">
      <c r="A648" s="19" t="s">
        <v>847</v>
      </c>
      <c r="B648" t="s">
        <v>267</v>
      </c>
      <c r="C648" t="s">
        <v>84</v>
      </c>
      <c r="D648" t="s">
        <v>85</v>
      </c>
      <c r="E648" s="1">
        <v>13648</v>
      </c>
      <c r="F648" s="19" t="s">
        <v>50</v>
      </c>
      <c r="G648">
        <v>6</v>
      </c>
      <c r="H648">
        <v>5</v>
      </c>
      <c r="I648" t="s">
        <v>81</v>
      </c>
      <c r="J648" t="s">
        <v>86</v>
      </c>
      <c r="K648" t="s">
        <v>858</v>
      </c>
      <c r="N648" t="s">
        <v>83</v>
      </c>
      <c r="O648" t="s">
        <v>859</v>
      </c>
      <c r="P648" s="1">
        <v>13648</v>
      </c>
      <c r="Q648" s="1">
        <v>0</v>
      </c>
      <c r="R648" t="s">
        <v>854</v>
      </c>
    </row>
    <row r="649" spans="1:18" x14ac:dyDescent="0.2">
      <c r="A649" s="19" t="s">
        <v>847</v>
      </c>
      <c r="B649" t="s">
        <v>267</v>
      </c>
      <c r="C649" t="s">
        <v>196</v>
      </c>
      <c r="D649" t="s">
        <v>197</v>
      </c>
      <c r="E649" s="1">
        <v>13648</v>
      </c>
      <c r="F649" s="19" t="s">
        <v>50</v>
      </c>
      <c r="G649">
        <v>100</v>
      </c>
      <c r="H649">
        <v>1</v>
      </c>
      <c r="I649" t="s">
        <v>47</v>
      </c>
      <c r="K649" t="s">
        <v>855</v>
      </c>
      <c r="N649" t="s">
        <v>83</v>
      </c>
      <c r="O649" t="s">
        <v>860</v>
      </c>
      <c r="P649" s="1">
        <v>13648</v>
      </c>
      <c r="Q649" s="1">
        <v>0</v>
      </c>
      <c r="R649" t="s">
        <v>854</v>
      </c>
    </row>
    <row r="650" spans="1:18" x14ac:dyDescent="0.2">
      <c r="A650" s="19" t="s">
        <v>847</v>
      </c>
      <c r="B650" t="s">
        <v>267</v>
      </c>
      <c r="C650" t="s">
        <v>835</v>
      </c>
      <c r="D650" t="s">
        <v>836</v>
      </c>
      <c r="E650" s="1">
        <v>13648</v>
      </c>
      <c r="F650" s="19" t="s">
        <v>50</v>
      </c>
      <c r="G650">
        <v>100</v>
      </c>
      <c r="H650">
        <v>1</v>
      </c>
      <c r="I650" t="s">
        <v>47</v>
      </c>
      <c r="K650" t="s">
        <v>855</v>
      </c>
      <c r="N650" t="s">
        <v>83</v>
      </c>
      <c r="O650" t="s">
        <v>861</v>
      </c>
      <c r="P650" s="1">
        <v>13648</v>
      </c>
      <c r="Q650" s="1">
        <v>0</v>
      </c>
      <c r="R650" t="s">
        <v>854</v>
      </c>
    </row>
    <row r="651" spans="1:18" x14ac:dyDescent="0.2">
      <c r="A651" s="19" t="s">
        <v>847</v>
      </c>
      <c r="B651" t="s">
        <v>267</v>
      </c>
      <c r="C651" t="s">
        <v>91</v>
      </c>
      <c r="D651" t="s">
        <v>92</v>
      </c>
      <c r="E651" s="1">
        <v>13648</v>
      </c>
      <c r="F651" s="19" t="s">
        <v>50</v>
      </c>
      <c r="G651">
        <v>6</v>
      </c>
      <c r="H651">
        <v>5</v>
      </c>
      <c r="I651" t="s">
        <v>81</v>
      </c>
      <c r="J651" t="s">
        <v>93</v>
      </c>
      <c r="K651" t="s">
        <v>852</v>
      </c>
      <c r="L651" t="s">
        <v>245</v>
      </c>
      <c r="M651" t="s">
        <v>862</v>
      </c>
      <c r="N651" t="s">
        <v>83</v>
      </c>
      <c r="O651" t="s">
        <v>859</v>
      </c>
      <c r="P651" s="1">
        <v>13648</v>
      </c>
      <c r="Q651" s="1">
        <v>0</v>
      </c>
      <c r="R651" t="s">
        <v>854</v>
      </c>
    </row>
    <row r="652" spans="1:18" x14ac:dyDescent="0.2">
      <c r="A652" s="19" t="s">
        <v>847</v>
      </c>
      <c r="B652" t="s">
        <v>267</v>
      </c>
      <c r="C652" t="s">
        <v>198</v>
      </c>
      <c r="D652" t="s">
        <v>199</v>
      </c>
      <c r="E652" s="1">
        <v>13648</v>
      </c>
      <c r="F652" s="19" t="s">
        <v>50</v>
      </c>
      <c r="G652">
        <v>6</v>
      </c>
      <c r="H652">
        <v>5</v>
      </c>
      <c r="I652" t="s">
        <v>81</v>
      </c>
      <c r="J652" t="s">
        <v>200</v>
      </c>
      <c r="K652" t="s">
        <v>858</v>
      </c>
      <c r="N652" t="s">
        <v>83</v>
      </c>
      <c r="O652" t="s">
        <v>859</v>
      </c>
      <c r="P652" s="1">
        <v>13648</v>
      </c>
      <c r="Q652" s="1">
        <v>0</v>
      </c>
      <c r="R652" t="s">
        <v>854</v>
      </c>
    </row>
    <row r="653" spans="1:18" x14ac:dyDescent="0.2">
      <c r="A653" s="19" t="s">
        <v>847</v>
      </c>
      <c r="B653" t="s">
        <v>55</v>
      </c>
      <c r="C653" t="s">
        <v>126</v>
      </c>
      <c r="D653" t="s">
        <v>127</v>
      </c>
      <c r="E653" s="1">
        <v>13649</v>
      </c>
      <c r="F653" s="19" t="s">
        <v>50</v>
      </c>
      <c r="G653">
        <v>25</v>
      </c>
      <c r="H653">
        <v>1</v>
      </c>
      <c r="I653" t="s">
        <v>47</v>
      </c>
      <c r="K653" t="s">
        <v>863</v>
      </c>
      <c r="L653" t="s">
        <v>245</v>
      </c>
      <c r="M653" t="s">
        <v>864</v>
      </c>
      <c r="N653" t="s">
        <v>83</v>
      </c>
      <c r="O653" t="s">
        <v>450</v>
      </c>
      <c r="P653" s="1">
        <v>13649</v>
      </c>
      <c r="Q653" s="1">
        <v>0</v>
      </c>
    </row>
    <row r="654" spans="1:18" x14ac:dyDescent="0.2">
      <c r="A654" s="19" t="s">
        <v>847</v>
      </c>
      <c r="B654" t="s">
        <v>55</v>
      </c>
      <c r="C654" t="s">
        <v>130</v>
      </c>
      <c r="D654" t="s">
        <v>131</v>
      </c>
      <c r="E654" s="1">
        <v>13649</v>
      </c>
      <c r="F654" s="19" t="s">
        <v>50</v>
      </c>
      <c r="G654">
        <v>25</v>
      </c>
      <c r="H654">
        <v>1</v>
      </c>
      <c r="I654" t="s">
        <v>47</v>
      </c>
      <c r="K654" t="s">
        <v>863</v>
      </c>
      <c r="N654" t="s">
        <v>83</v>
      </c>
      <c r="O654" t="s">
        <v>859</v>
      </c>
      <c r="P654" s="1">
        <v>13649</v>
      </c>
      <c r="Q654" s="1">
        <v>0</v>
      </c>
    </row>
    <row r="655" spans="1:18" x14ac:dyDescent="0.2">
      <c r="A655" s="19" t="s">
        <v>847</v>
      </c>
      <c r="B655" t="s">
        <v>55</v>
      </c>
      <c r="C655" t="s">
        <v>56</v>
      </c>
      <c r="D655" t="s">
        <v>57</v>
      </c>
      <c r="E655" s="1">
        <v>13649</v>
      </c>
      <c r="F655" s="19" t="s">
        <v>50</v>
      </c>
      <c r="G655">
        <v>15</v>
      </c>
      <c r="H655">
        <v>5</v>
      </c>
      <c r="I655" t="s">
        <v>59</v>
      </c>
      <c r="J655" t="s">
        <v>60</v>
      </c>
      <c r="K655" t="s">
        <v>865</v>
      </c>
      <c r="N655" t="s">
        <v>83</v>
      </c>
      <c r="O655" t="s">
        <v>866</v>
      </c>
      <c r="P655" s="1">
        <v>13649</v>
      </c>
      <c r="Q655" s="1">
        <v>0</v>
      </c>
    </row>
    <row r="656" spans="1:18" x14ac:dyDescent="0.2">
      <c r="A656" s="19" t="s">
        <v>847</v>
      </c>
      <c r="B656" t="s">
        <v>55</v>
      </c>
      <c r="C656" t="s">
        <v>63</v>
      </c>
      <c r="D656" t="s">
        <v>64</v>
      </c>
      <c r="E656" s="1">
        <v>13649</v>
      </c>
      <c r="F656" s="19" t="s">
        <v>50</v>
      </c>
      <c r="G656">
        <v>15</v>
      </c>
      <c r="H656">
        <v>5</v>
      </c>
      <c r="I656" t="s">
        <v>59</v>
      </c>
      <c r="J656" t="s">
        <v>60</v>
      </c>
      <c r="K656" t="s">
        <v>865</v>
      </c>
      <c r="L656" t="s">
        <v>245</v>
      </c>
      <c r="M656" t="s">
        <v>853</v>
      </c>
      <c r="N656" t="s">
        <v>83</v>
      </c>
      <c r="O656" t="s">
        <v>867</v>
      </c>
      <c r="P656" s="1">
        <v>13649</v>
      </c>
      <c r="Q656" s="1">
        <v>0</v>
      </c>
    </row>
    <row r="657" spans="1:17" x14ac:dyDescent="0.2">
      <c r="A657" s="19" t="s">
        <v>847</v>
      </c>
      <c r="B657" t="s">
        <v>55</v>
      </c>
      <c r="C657" t="s">
        <v>65</v>
      </c>
      <c r="D657" t="s">
        <v>66</v>
      </c>
      <c r="E657" s="1">
        <v>13649</v>
      </c>
      <c r="F657" s="19" t="s">
        <v>50</v>
      </c>
      <c r="G657">
        <v>15</v>
      </c>
      <c r="H657">
        <v>5</v>
      </c>
      <c r="I657" t="s">
        <v>67</v>
      </c>
      <c r="J657" t="s">
        <v>60</v>
      </c>
      <c r="K657" t="s">
        <v>865</v>
      </c>
      <c r="N657" t="s">
        <v>83</v>
      </c>
      <c r="O657" t="s">
        <v>868</v>
      </c>
      <c r="P657" s="1">
        <v>13649</v>
      </c>
      <c r="Q657" s="1">
        <v>0</v>
      </c>
    </row>
    <row r="658" spans="1:17" x14ac:dyDescent="0.2">
      <c r="A658" s="19" t="s">
        <v>847</v>
      </c>
      <c r="B658" t="s">
        <v>55</v>
      </c>
      <c r="C658" t="s">
        <v>68</v>
      </c>
      <c r="D658" t="s">
        <v>69</v>
      </c>
      <c r="E658" s="1">
        <v>13649</v>
      </c>
      <c r="F658" s="19" t="s">
        <v>50</v>
      </c>
      <c r="G658">
        <v>15</v>
      </c>
      <c r="H658">
        <v>5</v>
      </c>
      <c r="I658" t="s">
        <v>59</v>
      </c>
      <c r="J658" t="s">
        <v>60</v>
      </c>
      <c r="K658" t="s">
        <v>865</v>
      </c>
      <c r="N658" t="s">
        <v>83</v>
      </c>
      <c r="O658" t="s">
        <v>869</v>
      </c>
      <c r="P658" s="1">
        <v>13649</v>
      </c>
      <c r="Q658" s="1">
        <v>0</v>
      </c>
    </row>
    <row r="659" spans="1:17" x14ac:dyDescent="0.2">
      <c r="A659" s="19" t="s">
        <v>847</v>
      </c>
      <c r="B659" t="s">
        <v>870</v>
      </c>
      <c r="C659" t="s">
        <v>269</v>
      </c>
      <c r="D659" t="s">
        <v>270</v>
      </c>
      <c r="E659" s="1">
        <v>13648</v>
      </c>
      <c r="F659" s="19" t="s">
        <v>50</v>
      </c>
      <c r="G659">
        <v>50</v>
      </c>
      <c r="H659">
        <v>1</v>
      </c>
      <c r="I659" t="s">
        <v>47</v>
      </c>
      <c r="K659" t="s">
        <v>871</v>
      </c>
      <c r="L659" t="s">
        <v>573</v>
      </c>
      <c r="M659" t="s">
        <v>864</v>
      </c>
      <c r="N659" t="s">
        <v>83</v>
      </c>
      <c r="O659" t="s">
        <v>872</v>
      </c>
      <c r="P659" s="1">
        <v>13648</v>
      </c>
      <c r="Q659" s="1">
        <v>0</v>
      </c>
    </row>
    <row r="660" spans="1:17" x14ac:dyDescent="0.2">
      <c r="A660" s="19" t="s">
        <v>847</v>
      </c>
      <c r="B660" t="s">
        <v>870</v>
      </c>
      <c r="C660" t="s">
        <v>619</v>
      </c>
      <c r="D660" t="s">
        <v>620</v>
      </c>
      <c r="E660" s="1">
        <v>13648</v>
      </c>
      <c r="F660" s="19" t="s">
        <v>50</v>
      </c>
      <c r="G660">
        <v>50</v>
      </c>
      <c r="H660">
        <v>1</v>
      </c>
      <c r="I660" t="s">
        <v>22</v>
      </c>
      <c r="K660" t="s">
        <v>863</v>
      </c>
      <c r="L660" t="s">
        <v>245</v>
      </c>
      <c r="M660" t="s">
        <v>873</v>
      </c>
      <c r="P660" s="1">
        <v>13648</v>
      </c>
      <c r="Q660" s="1">
        <v>0</v>
      </c>
    </row>
    <row r="661" spans="1:17" x14ac:dyDescent="0.2">
      <c r="A661" s="19" t="s">
        <v>847</v>
      </c>
      <c r="B661" t="s">
        <v>870</v>
      </c>
      <c r="C661" t="s">
        <v>874</v>
      </c>
      <c r="D661" t="s">
        <v>273</v>
      </c>
      <c r="E661" s="1">
        <v>13648</v>
      </c>
      <c r="F661" s="19" t="s">
        <v>50</v>
      </c>
      <c r="G661">
        <v>50</v>
      </c>
      <c r="H661">
        <v>1</v>
      </c>
      <c r="I661" t="s">
        <v>22</v>
      </c>
      <c r="K661" t="s">
        <v>871</v>
      </c>
      <c r="N661" t="s">
        <v>83</v>
      </c>
      <c r="O661" t="s">
        <v>856</v>
      </c>
      <c r="P661" s="1">
        <v>13648</v>
      </c>
      <c r="Q661" s="1">
        <v>0</v>
      </c>
    </row>
    <row r="662" spans="1:17" x14ac:dyDescent="0.2">
      <c r="A662" s="19" t="s">
        <v>847</v>
      </c>
      <c r="B662" t="s">
        <v>870</v>
      </c>
      <c r="C662" t="s">
        <v>875</v>
      </c>
      <c r="D662" t="s">
        <v>876</v>
      </c>
      <c r="E662" s="1">
        <v>13648</v>
      </c>
      <c r="F662" s="19" t="s">
        <v>50</v>
      </c>
      <c r="G662">
        <v>50</v>
      </c>
      <c r="H662">
        <v>1</v>
      </c>
      <c r="I662" t="s">
        <v>22</v>
      </c>
      <c r="K662" t="s">
        <v>871</v>
      </c>
      <c r="N662" t="s">
        <v>83</v>
      </c>
      <c r="O662" t="s">
        <v>856</v>
      </c>
      <c r="P662" s="1">
        <v>13648</v>
      </c>
      <c r="Q662" s="1">
        <v>0</v>
      </c>
    </row>
    <row r="663" spans="1:17" x14ac:dyDescent="0.2">
      <c r="A663" s="19" t="s">
        <v>847</v>
      </c>
      <c r="B663" t="s">
        <v>870</v>
      </c>
      <c r="C663" t="s">
        <v>877</v>
      </c>
      <c r="D663" t="s">
        <v>878</v>
      </c>
      <c r="E663" s="1">
        <v>13648</v>
      </c>
      <c r="F663" s="19" t="s">
        <v>50</v>
      </c>
      <c r="G663">
        <v>50</v>
      </c>
      <c r="H663">
        <v>1</v>
      </c>
      <c r="I663" t="s">
        <v>22</v>
      </c>
      <c r="K663" t="s">
        <v>871</v>
      </c>
      <c r="N663" t="s">
        <v>83</v>
      </c>
      <c r="O663" t="s">
        <v>872</v>
      </c>
      <c r="P663" s="1">
        <v>13648</v>
      </c>
      <c r="Q663" s="1">
        <v>0</v>
      </c>
    </row>
    <row r="664" spans="1:17" x14ac:dyDescent="0.2">
      <c r="A664" s="19" t="s">
        <v>847</v>
      </c>
      <c r="B664" t="s">
        <v>870</v>
      </c>
      <c r="C664" t="s">
        <v>879</v>
      </c>
      <c r="D664" t="s">
        <v>880</v>
      </c>
      <c r="E664" s="1">
        <v>13648</v>
      </c>
      <c r="F664" s="19" t="s">
        <v>50</v>
      </c>
      <c r="G664">
        <v>50</v>
      </c>
      <c r="H664">
        <v>1</v>
      </c>
      <c r="I664" t="s">
        <v>22</v>
      </c>
      <c r="K664" t="s">
        <v>871</v>
      </c>
      <c r="L664" t="s">
        <v>881</v>
      </c>
      <c r="M664" t="s">
        <v>873</v>
      </c>
      <c r="P664" s="1">
        <v>13648</v>
      </c>
      <c r="Q664" s="1">
        <v>0</v>
      </c>
    </row>
    <row r="665" spans="1:17" x14ac:dyDescent="0.2">
      <c r="A665" s="19" t="s">
        <v>847</v>
      </c>
      <c r="B665" t="s">
        <v>870</v>
      </c>
      <c r="C665" t="s">
        <v>357</v>
      </c>
      <c r="D665" t="s">
        <v>358</v>
      </c>
      <c r="E665" s="1">
        <v>13648</v>
      </c>
      <c r="F665" s="19" t="s">
        <v>50</v>
      </c>
      <c r="G665">
        <v>50</v>
      </c>
      <c r="H665">
        <v>1</v>
      </c>
      <c r="I665" t="s">
        <v>47</v>
      </c>
      <c r="K665" t="s">
        <v>882</v>
      </c>
      <c r="L665" t="s">
        <v>232</v>
      </c>
      <c r="M665" t="s">
        <v>864</v>
      </c>
      <c r="N665" t="s">
        <v>83</v>
      </c>
      <c r="O665" t="s">
        <v>872</v>
      </c>
      <c r="P665" s="1">
        <v>13648</v>
      </c>
      <c r="Q665" s="1">
        <v>0</v>
      </c>
    </row>
    <row r="666" spans="1:17" x14ac:dyDescent="0.2">
      <c r="A666" s="19" t="s">
        <v>847</v>
      </c>
      <c r="B666" t="s">
        <v>870</v>
      </c>
      <c r="C666" t="s">
        <v>883</v>
      </c>
      <c r="D666" t="s">
        <v>884</v>
      </c>
      <c r="E666" s="1">
        <v>13648</v>
      </c>
      <c r="F666" s="19" t="s">
        <v>50</v>
      </c>
      <c r="G666">
        <v>50</v>
      </c>
      <c r="H666">
        <v>1</v>
      </c>
      <c r="I666" t="s">
        <v>22</v>
      </c>
      <c r="K666" t="s">
        <v>871</v>
      </c>
      <c r="N666" t="s">
        <v>83</v>
      </c>
      <c r="O666" t="s">
        <v>856</v>
      </c>
      <c r="P666" s="1">
        <v>13648</v>
      </c>
      <c r="Q666" s="1">
        <v>0</v>
      </c>
    </row>
    <row r="667" spans="1:17" x14ac:dyDescent="0.2">
      <c r="A667" s="19" t="s">
        <v>847</v>
      </c>
      <c r="B667" t="s">
        <v>870</v>
      </c>
      <c r="C667" t="s">
        <v>885</v>
      </c>
      <c r="D667" t="s">
        <v>886</v>
      </c>
      <c r="E667" s="1">
        <v>13648</v>
      </c>
      <c r="F667" s="19" t="s">
        <v>50</v>
      </c>
      <c r="G667">
        <v>50</v>
      </c>
      <c r="H667">
        <v>1</v>
      </c>
      <c r="I667" t="s">
        <v>22</v>
      </c>
      <c r="K667" t="s">
        <v>871</v>
      </c>
      <c r="P667" s="1">
        <v>13648</v>
      </c>
      <c r="Q667" s="1">
        <v>0</v>
      </c>
    </row>
    <row r="668" spans="1:17" x14ac:dyDescent="0.2">
      <c r="A668" s="19" t="s">
        <v>847</v>
      </c>
      <c r="B668" t="s">
        <v>440</v>
      </c>
      <c r="C668" t="s">
        <v>308</v>
      </c>
      <c r="D668" t="s">
        <v>309</v>
      </c>
      <c r="E668" s="1">
        <v>13648</v>
      </c>
      <c r="F668" s="19" t="s">
        <v>50</v>
      </c>
      <c r="G668">
        <v>100</v>
      </c>
      <c r="H668">
        <v>2</v>
      </c>
      <c r="I668" t="s">
        <v>47</v>
      </c>
      <c r="K668" t="s">
        <v>852</v>
      </c>
      <c r="N668" t="s">
        <v>83</v>
      </c>
      <c r="O668" t="s">
        <v>856</v>
      </c>
      <c r="P668" s="1">
        <v>13648</v>
      </c>
      <c r="Q668" s="1">
        <v>0</v>
      </c>
    </row>
    <row r="669" spans="1:17" x14ac:dyDescent="0.2">
      <c r="A669" s="19" t="s">
        <v>847</v>
      </c>
      <c r="B669" t="s">
        <v>440</v>
      </c>
      <c r="C669" t="s">
        <v>887</v>
      </c>
      <c r="D669" t="s">
        <v>888</v>
      </c>
      <c r="E669" s="1">
        <v>13648</v>
      </c>
      <c r="F669" s="19" t="s">
        <v>50</v>
      </c>
      <c r="G669">
        <v>100</v>
      </c>
      <c r="H669">
        <v>2</v>
      </c>
      <c r="I669" t="s">
        <v>22</v>
      </c>
      <c r="K669" t="s">
        <v>855</v>
      </c>
      <c r="P669" s="1">
        <v>13648</v>
      </c>
      <c r="Q669" s="1">
        <v>0</v>
      </c>
    </row>
    <row r="670" spans="1:17" x14ac:dyDescent="0.2">
      <c r="A670" s="19" t="s">
        <v>847</v>
      </c>
      <c r="B670" t="s">
        <v>440</v>
      </c>
      <c r="C670" t="s">
        <v>78</v>
      </c>
      <c r="D670" t="s">
        <v>79</v>
      </c>
      <c r="E670" s="1">
        <v>13648</v>
      </c>
      <c r="F670" s="19" t="s">
        <v>50</v>
      </c>
      <c r="G670">
        <v>6</v>
      </c>
      <c r="H670">
        <v>5</v>
      </c>
      <c r="I670" t="s">
        <v>81</v>
      </c>
      <c r="J670" t="s">
        <v>82</v>
      </c>
      <c r="K670" t="s">
        <v>852</v>
      </c>
      <c r="L670" t="s">
        <v>245</v>
      </c>
      <c r="M670" t="s">
        <v>853</v>
      </c>
      <c r="N670" t="s">
        <v>83</v>
      </c>
      <c r="O670" t="s">
        <v>859</v>
      </c>
      <c r="P670" s="1">
        <v>13648</v>
      </c>
      <c r="Q670" s="1">
        <v>0</v>
      </c>
    </row>
    <row r="671" spans="1:17" x14ac:dyDescent="0.2">
      <c r="A671" s="19" t="s">
        <v>847</v>
      </c>
      <c r="B671" t="s">
        <v>440</v>
      </c>
      <c r="C671" t="s">
        <v>45</v>
      </c>
      <c r="D671" t="s">
        <v>46</v>
      </c>
      <c r="E671" s="1">
        <v>13648</v>
      </c>
      <c r="F671" s="19" t="s">
        <v>50</v>
      </c>
      <c r="G671">
        <v>100</v>
      </c>
      <c r="H671">
        <v>2</v>
      </c>
      <c r="I671" t="s">
        <v>47</v>
      </c>
      <c r="K671" t="s">
        <v>855</v>
      </c>
      <c r="N671" t="s">
        <v>83</v>
      </c>
      <c r="O671" t="s">
        <v>872</v>
      </c>
      <c r="P671" s="1">
        <v>13648</v>
      </c>
      <c r="Q671" s="1">
        <v>0</v>
      </c>
    </row>
    <row r="672" spans="1:17" x14ac:dyDescent="0.2">
      <c r="A672" s="19" t="s">
        <v>847</v>
      </c>
      <c r="B672" t="s">
        <v>440</v>
      </c>
      <c r="C672" t="s">
        <v>290</v>
      </c>
      <c r="D672" t="s">
        <v>291</v>
      </c>
      <c r="E672" s="1">
        <v>13648</v>
      </c>
      <c r="F672" s="19" t="s">
        <v>50</v>
      </c>
      <c r="G672">
        <v>100</v>
      </c>
      <c r="H672">
        <v>2</v>
      </c>
      <c r="I672" t="s">
        <v>22</v>
      </c>
      <c r="K672" t="s">
        <v>852</v>
      </c>
      <c r="P672" s="1">
        <v>13648</v>
      </c>
      <c r="Q672" s="1">
        <v>0</v>
      </c>
    </row>
    <row r="673" spans="1:18" x14ac:dyDescent="0.2">
      <c r="A673" s="19" t="s">
        <v>847</v>
      </c>
      <c r="B673" t="s">
        <v>440</v>
      </c>
      <c r="C673" t="s">
        <v>84</v>
      </c>
      <c r="D673" t="s">
        <v>85</v>
      </c>
      <c r="E673" s="1">
        <v>13648</v>
      </c>
      <c r="F673" s="19" t="s">
        <v>50</v>
      </c>
      <c r="G673">
        <v>6</v>
      </c>
      <c r="H673">
        <v>5</v>
      </c>
      <c r="I673" t="s">
        <v>81</v>
      </c>
      <c r="J673" t="s">
        <v>86</v>
      </c>
      <c r="K673" t="s">
        <v>889</v>
      </c>
      <c r="N673" t="s">
        <v>83</v>
      </c>
      <c r="O673" t="s">
        <v>859</v>
      </c>
      <c r="P673" s="1">
        <v>13648</v>
      </c>
      <c r="Q673" s="1">
        <v>0</v>
      </c>
    </row>
    <row r="674" spans="1:18" x14ac:dyDescent="0.2">
      <c r="A674" s="19" t="s">
        <v>847</v>
      </c>
      <c r="B674" t="s">
        <v>440</v>
      </c>
      <c r="C674" t="s">
        <v>890</v>
      </c>
      <c r="D674" t="s">
        <v>639</v>
      </c>
      <c r="E674" s="1">
        <v>13648</v>
      </c>
      <c r="F674" s="19" t="s">
        <v>50</v>
      </c>
      <c r="G674">
        <v>100</v>
      </c>
      <c r="H674">
        <v>2</v>
      </c>
      <c r="I674" t="s">
        <v>22</v>
      </c>
      <c r="K674" t="s">
        <v>852</v>
      </c>
      <c r="L674" t="s">
        <v>245</v>
      </c>
      <c r="M674" t="s">
        <v>864</v>
      </c>
      <c r="P674" s="1">
        <v>13648</v>
      </c>
      <c r="Q674" s="1">
        <v>0</v>
      </c>
    </row>
    <row r="675" spans="1:18" x14ac:dyDescent="0.2">
      <c r="A675" s="19" t="s">
        <v>847</v>
      </c>
      <c r="B675" t="s">
        <v>440</v>
      </c>
      <c r="C675" t="s">
        <v>444</v>
      </c>
      <c r="D675" t="s">
        <v>445</v>
      </c>
      <c r="E675" s="1">
        <v>13648</v>
      </c>
      <c r="F675" s="19" t="s">
        <v>50</v>
      </c>
      <c r="G675">
        <v>100</v>
      </c>
      <c r="H675">
        <v>2</v>
      </c>
      <c r="I675" t="s">
        <v>22</v>
      </c>
      <c r="K675" t="s">
        <v>855</v>
      </c>
      <c r="P675" s="1">
        <v>13648</v>
      </c>
      <c r="Q675" s="1">
        <v>0</v>
      </c>
    </row>
    <row r="676" spans="1:18" x14ac:dyDescent="0.2">
      <c r="A676" s="19" t="s">
        <v>847</v>
      </c>
      <c r="B676" t="s">
        <v>440</v>
      </c>
      <c r="C676" t="s">
        <v>651</v>
      </c>
      <c r="D676" t="s">
        <v>652</v>
      </c>
      <c r="E676" s="1">
        <v>13648</v>
      </c>
      <c r="F676" s="19" t="s">
        <v>50</v>
      </c>
      <c r="G676">
        <v>100</v>
      </c>
      <c r="H676">
        <v>2</v>
      </c>
      <c r="I676" t="s">
        <v>22</v>
      </c>
      <c r="K676" t="s">
        <v>891</v>
      </c>
      <c r="L676" t="s">
        <v>232</v>
      </c>
      <c r="M676" t="s">
        <v>864</v>
      </c>
      <c r="P676" s="1">
        <v>13648</v>
      </c>
      <c r="Q676" s="1">
        <v>0</v>
      </c>
    </row>
    <row r="677" spans="1:18" x14ac:dyDescent="0.2">
      <c r="A677" s="19" t="s">
        <v>847</v>
      </c>
      <c r="B677" t="s">
        <v>440</v>
      </c>
      <c r="C677" t="s">
        <v>91</v>
      </c>
      <c r="D677" t="s">
        <v>92</v>
      </c>
      <c r="E677" s="1">
        <v>13648</v>
      </c>
      <c r="F677" s="19" t="s">
        <v>50</v>
      </c>
      <c r="G677">
        <v>6</v>
      </c>
      <c r="H677">
        <v>5</v>
      </c>
      <c r="I677" t="s">
        <v>81</v>
      </c>
      <c r="J677" t="s">
        <v>93</v>
      </c>
      <c r="K677" t="s">
        <v>858</v>
      </c>
      <c r="N677" t="s">
        <v>83</v>
      </c>
      <c r="O677" t="s">
        <v>859</v>
      </c>
      <c r="P677" s="1">
        <v>13648</v>
      </c>
      <c r="Q677" s="1">
        <v>0</v>
      </c>
    </row>
    <row r="678" spans="1:18" x14ac:dyDescent="0.2">
      <c r="A678" s="19" t="s">
        <v>892</v>
      </c>
      <c r="B678" t="s">
        <v>893</v>
      </c>
      <c r="C678" t="s">
        <v>894</v>
      </c>
      <c r="D678" t="s">
        <v>895</v>
      </c>
      <c r="E678" s="1">
        <v>10000</v>
      </c>
      <c r="F678" s="19" t="s">
        <v>21</v>
      </c>
      <c r="G678">
        <v>1</v>
      </c>
      <c r="H678">
        <v>1</v>
      </c>
      <c r="I678" t="s">
        <v>22</v>
      </c>
      <c r="P678" s="1">
        <v>10000</v>
      </c>
      <c r="Q678" s="1">
        <v>0</v>
      </c>
    </row>
    <row r="679" spans="1:18" x14ac:dyDescent="0.2">
      <c r="A679" s="19" t="s">
        <v>892</v>
      </c>
      <c r="B679" t="s">
        <v>187</v>
      </c>
      <c r="C679" t="s">
        <v>188</v>
      </c>
      <c r="D679" t="s">
        <v>189</v>
      </c>
      <c r="E679" s="1">
        <v>20067</v>
      </c>
      <c r="F679" s="19" t="s">
        <v>755</v>
      </c>
      <c r="G679">
        <v>20</v>
      </c>
      <c r="H679">
        <v>25</v>
      </c>
      <c r="I679" t="s">
        <v>47</v>
      </c>
      <c r="K679" t="s">
        <v>896</v>
      </c>
      <c r="L679" t="s">
        <v>897</v>
      </c>
      <c r="M679" t="s">
        <v>898</v>
      </c>
      <c r="N679" t="s">
        <v>83</v>
      </c>
      <c r="O679" t="s">
        <v>899</v>
      </c>
      <c r="P679" s="1">
        <v>20067</v>
      </c>
      <c r="Q679" s="1">
        <v>0</v>
      </c>
      <c r="R679" t="s">
        <v>900</v>
      </c>
    </row>
    <row r="680" spans="1:18" x14ac:dyDescent="0.2">
      <c r="A680" s="19" t="s">
        <v>892</v>
      </c>
      <c r="B680" t="s">
        <v>187</v>
      </c>
      <c r="C680" t="s">
        <v>84</v>
      </c>
      <c r="D680" t="s">
        <v>85</v>
      </c>
      <c r="E680" s="1">
        <v>20067</v>
      </c>
      <c r="F680" s="19" t="s">
        <v>755</v>
      </c>
      <c r="G680">
        <v>20</v>
      </c>
      <c r="H680">
        <v>25</v>
      </c>
      <c r="I680" t="s">
        <v>81</v>
      </c>
      <c r="J680" t="s">
        <v>86</v>
      </c>
      <c r="K680" t="s">
        <v>896</v>
      </c>
      <c r="L680" t="s">
        <v>901</v>
      </c>
      <c r="M680" t="s">
        <v>898</v>
      </c>
      <c r="N680" t="s">
        <v>83</v>
      </c>
      <c r="O680" t="s">
        <v>902</v>
      </c>
      <c r="P680" s="1">
        <v>20067</v>
      </c>
      <c r="Q680" s="1">
        <v>0</v>
      </c>
      <c r="R680" t="s">
        <v>900</v>
      </c>
    </row>
    <row r="681" spans="1:18" x14ac:dyDescent="0.2">
      <c r="A681" s="19" t="s">
        <v>892</v>
      </c>
      <c r="B681" t="s">
        <v>187</v>
      </c>
      <c r="C681" t="s">
        <v>91</v>
      </c>
      <c r="D681" t="s">
        <v>92</v>
      </c>
      <c r="E681" s="1">
        <v>20067</v>
      </c>
      <c r="F681" s="19" t="s">
        <v>755</v>
      </c>
      <c r="G681">
        <v>20</v>
      </c>
      <c r="H681">
        <v>25</v>
      </c>
      <c r="I681" t="s">
        <v>81</v>
      </c>
      <c r="J681" t="s">
        <v>93</v>
      </c>
      <c r="K681" t="s">
        <v>896</v>
      </c>
      <c r="L681" t="s">
        <v>897</v>
      </c>
      <c r="M681" t="s">
        <v>898</v>
      </c>
      <c r="N681" t="s">
        <v>83</v>
      </c>
      <c r="O681" t="s">
        <v>902</v>
      </c>
      <c r="P681" s="1">
        <v>20067</v>
      </c>
      <c r="Q681" s="1">
        <v>0</v>
      </c>
      <c r="R681" t="s">
        <v>900</v>
      </c>
    </row>
    <row r="682" spans="1:18" x14ac:dyDescent="0.2">
      <c r="A682" s="19" t="s">
        <v>892</v>
      </c>
      <c r="B682" t="s">
        <v>187</v>
      </c>
      <c r="C682" t="s">
        <v>198</v>
      </c>
      <c r="D682" t="s">
        <v>199</v>
      </c>
      <c r="E682" s="1">
        <v>20067</v>
      </c>
      <c r="F682" s="19" t="s">
        <v>755</v>
      </c>
      <c r="G682">
        <v>20</v>
      </c>
      <c r="H682">
        <v>25</v>
      </c>
      <c r="I682" t="s">
        <v>81</v>
      </c>
      <c r="J682" t="s">
        <v>200</v>
      </c>
      <c r="K682" t="s">
        <v>896</v>
      </c>
      <c r="L682" t="s">
        <v>897</v>
      </c>
      <c r="M682" t="s">
        <v>898</v>
      </c>
      <c r="N682" t="s">
        <v>83</v>
      </c>
      <c r="O682" t="s">
        <v>902</v>
      </c>
      <c r="P682" s="1">
        <v>20067</v>
      </c>
      <c r="Q682" s="1">
        <v>0</v>
      </c>
      <c r="R682" t="s">
        <v>900</v>
      </c>
    </row>
    <row r="683" spans="1:18" x14ac:dyDescent="0.2">
      <c r="A683" s="19" t="s">
        <v>892</v>
      </c>
      <c r="B683" t="s">
        <v>187</v>
      </c>
      <c r="C683" t="s">
        <v>94</v>
      </c>
      <c r="D683" t="s">
        <v>95</v>
      </c>
      <c r="E683" s="1">
        <v>20067</v>
      </c>
      <c r="F683" s="19" t="s">
        <v>755</v>
      </c>
      <c r="G683">
        <v>20</v>
      </c>
      <c r="H683">
        <v>25</v>
      </c>
      <c r="I683" t="s">
        <v>266</v>
      </c>
      <c r="J683" t="s">
        <v>96</v>
      </c>
      <c r="K683" t="s">
        <v>896</v>
      </c>
      <c r="L683" t="s">
        <v>897</v>
      </c>
      <c r="M683" t="s">
        <v>898</v>
      </c>
      <c r="N683" t="s">
        <v>83</v>
      </c>
      <c r="O683" t="s">
        <v>902</v>
      </c>
      <c r="P683" s="1">
        <v>20067</v>
      </c>
      <c r="Q683" s="1">
        <v>0</v>
      </c>
      <c r="R683" t="s">
        <v>900</v>
      </c>
    </row>
    <row r="684" spans="1:18" x14ac:dyDescent="0.2">
      <c r="A684" s="19" t="s">
        <v>892</v>
      </c>
      <c r="B684" t="s">
        <v>42</v>
      </c>
      <c r="C684" t="s">
        <v>486</v>
      </c>
      <c r="D684" t="s">
        <v>487</v>
      </c>
      <c r="E684" s="1">
        <v>32211</v>
      </c>
      <c r="F684" s="19" t="s">
        <v>293</v>
      </c>
      <c r="G684">
        <v>58</v>
      </c>
      <c r="H684">
        <v>12</v>
      </c>
      <c r="I684" t="s">
        <v>192</v>
      </c>
      <c r="J684" t="s">
        <v>488</v>
      </c>
      <c r="K684" t="s">
        <v>903</v>
      </c>
      <c r="L684" t="s">
        <v>904</v>
      </c>
      <c r="M684" t="s">
        <v>905</v>
      </c>
      <c r="N684" t="s">
        <v>83</v>
      </c>
      <c r="O684" t="s">
        <v>902</v>
      </c>
      <c r="P684" s="1">
        <v>32211</v>
      </c>
      <c r="Q684" s="1">
        <v>0</v>
      </c>
    </row>
    <row r="685" spans="1:18" x14ac:dyDescent="0.2">
      <c r="A685" s="19" t="s">
        <v>892</v>
      </c>
      <c r="B685" t="s">
        <v>42</v>
      </c>
      <c r="C685" t="s">
        <v>467</v>
      </c>
      <c r="D685" t="s">
        <v>468</v>
      </c>
      <c r="E685" s="1">
        <v>32211</v>
      </c>
      <c r="F685" s="19" t="s">
        <v>293</v>
      </c>
      <c r="G685">
        <v>58</v>
      </c>
      <c r="H685">
        <v>12</v>
      </c>
      <c r="I685" t="s">
        <v>266</v>
      </c>
      <c r="J685" t="s">
        <v>470</v>
      </c>
      <c r="K685" t="s">
        <v>903</v>
      </c>
      <c r="L685" t="s">
        <v>904</v>
      </c>
      <c r="M685" t="s">
        <v>905</v>
      </c>
      <c r="N685" t="s">
        <v>83</v>
      </c>
      <c r="O685" t="s">
        <v>906</v>
      </c>
      <c r="P685" s="1">
        <v>32211</v>
      </c>
      <c r="Q685" s="1">
        <v>0</v>
      </c>
    </row>
    <row r="686" spans="1:18" x14ac:dyDescent="0.2">
      <c r="A686" s="19" t="s">
        <v>892</v>
      </c>
      <c r="B686" t="s">
        <v>42</v>
      </c>
      <c r="C686" t="s">
        <v>317</v>
      </c>
      <c r="D686" t="s">
        <v>318</v>
      </c>
      <c r="E686" s="1">
        <v>32211</v>
      </c>
      <c r="F686" s="19" t="s">
        <v>293</v>
      </c>
      <c r="G686">
        <v>87</v>
      </c>
      <c r="H686">
        <v>12</v>
      </c>
      <c r="I686" t="s">
        <v>47</v>
      </c>
      <c r="K686" t="s">
        <v>903</v>
      </c>
      <c r="L686" t="s">
        <v>904</v>
      </c>
      <c r="M686" t="s">
        <v>905</v>
      </c>
      <c r="N686" t="s">
        <v>83</v>
      </c>
      <c r="O686" t="s">
        <v>907</v>
      </c>
      <c r="P686" s="1">
        <v>32211</v>
      </c>
      <c r="Q686" s="1">
        <v>0</v>
      </c>
    </row>
    <row r="687" spans="1:18" x14ac:dyDescent="0.2">
      <c r="A687" s="19" t="s">
        <v>892</v>
      </c>
      <c r="B687" t="s">
        <v>42</v>
      </c>
      <c r="C687" t="s">
        <v>269</v>
      </c>
      <c r="D687" t="s">
        <v>270</v>
      </c>
      <c r="E687" s="1">
        <v>32211</v>
      </c>
      <c r="F687" s="19" t="s">
        <v>293</v>
      </c>
      <c r="G687">
        <v>87</v>
      </c>
      <c r="H687">
        <v>12</v>
      </c>
      <c r="I687" t="s">
        <v>47</v>
      </c>
      <c r="K687" t="s">
        <v>903</v>
      </c>
      <c r="L687" t="s">
        <v>904</v>
      </c>
      <c r="M687" t="s">
        <v>905</v>
      </c>
      <c r="N687" t="s">
        <v>83</v>
      </c>
      <c r="O687" t="s">
        <v>902</v>
      </c>
      <c r="P687" s="1">
        <v>32211</v>
      </c>
      <c r="Q687" s="1">
        <v>0</v>
      </c>
    </row>
    <row r="688" spans="1:18" x14ac:dyDescent="0.2">
      <c r="A688" s="19" t="s">
        <v>892</v>
      </c>
      <c r="B688" t="s">
        <v>42</v>
      </c>
      <c r="C688" t="s">
        <v>619</v>
      </c>
      <c r="D688" t="s">
        <v>620</v>
      </c>
      <c r="E688" s="1">
        <v>32211</v>
      </c>
      <c r="F688" s="19" t="s">
        <v>293</v>
      </c>
      <c r="G688">
        <v>87</v>
      </c>
      <c r="H688">
        <v>12</v>
      </c>
      <c r="I688" t="s">
        <v>22</v>
      </c>
      <c r="K688" t="s">
        <v>903</v>
      </c>
      <c r="L688" t="s">
        <v>904</v>
      </c>
      <c r="M688" t="s">
        <v>905</v>
      </c>
      <c r="N688" t="s">
        <v>83</v>
      </c>
      <c r="O688" t="s">
        <v>902</v>
      </c>
      <c r="P688" s="1">
        <v>32211</v>
      </c>
      <c r="Q688" s="1">
        <v>0</v>
      </c>
    </row>
    <row r="689" spans="1:17" x14ac:dyDescent="0.2">
      <c r="A689" s="19" t="s">
        <v>892</v>
      </c>
      <c r="B689" t="s">
        <v>42</v>
      </c>
      <c r="C689" t="s">
        <v>326</v>
      </c>
      <c r="D689" t="s">
        <v>327</v>
      </c>
      <c r="E689" s="1">
        <v>32211</v>
      </c>
      <c r="F689" s="19" t="s">
        <v>293</v>
      </c>
      <c r="G689">
        <v>87</v>
      </c>
      <c r="H689">
        <v>12</v>
      </c>
      <c r="I689" t="s">
        <v>47</v>
      </c>
      <c r="K689" t="s">
        <v>903</v>
      </c>
      <c r="L689" t="s">
        <v>904</v>
      </c>
      <c r="M689" t="s">
        <v>905</v>
      </c>
      <c r="N689" t="s">
        <v>83</v>
      </c>
      <c r="O689" t="s">
        <v>902</v>
      </c>
      <c r="P689" s="1">
        <v>32211</v>
      </c>
      <c r="Q689" s="1">
        <v>0</v>
      </c>
    </row>
    <row r="690" spans="1:17" x14ac:dyDescent="0.2">
      <c r="A690" s="19" t="s">
        <v>892</v>
      </c>
      <c r="B690" t="s">
        <v>42</v>
      </c>
      <c r="C690" t="s">
        <v>908</v>
      </c>
      <c r="D690" t="s">
        <v>909</v>
      </c>
      <c r="E690" s="1">
        <v>32211</v>
      </c>
      <c r="F690" s="19" t="s">
        <v>293</v>
      </c>
      <c r="G690">
        <v>58</v>
      </c>
      <c r="H690">
        <v>12</v>
      </c>
      <c r="I690" t="s">
        <v>343</v>
      </c>
      <c r="J690" t="s">
        <v>910</v>
      </c>
      <c r="K690" t="s">
        <v>903</v>
      </c>
      <c r="L690" t="s">
        <v>904</v>
      </c>
      <c r="M690" t="s">
        <v>905</v>
      </c>
      <c r="N690" t="s">
        <v>83</v>
      </c>
      <c r="O690" t="s">
        <v>902</v>
      </c>
      <c r="P690" s="1">
        <v>32211</v>
      </c>
      <c r="Q690" s="1">
        <v>0</v>
      </c>
    </row>
    <row r="691" spans="1:17" x14ac:dyDescent="0.2">
      <c r="A691" s="19" t="s">
        <v>892</v>
      </c>
      <c r="B691" t="s">
        <v>42</v>
      </c>
      <c r="C691" t="s">
        <v>91</v>
      </c>
      <c r="D691" t="s">
        <v>92</v>
      </c>
      <c r="E691" s="1">
        <v>32211</v>
      </c>
      <c r="F691" s="19" t="s">
        <v>293</v>
      </c>
      <c r="G691">
        <v>58</v>
      </c>
      <c r="H691">
        <v>12</v>
      </c>
      <c r="I691" t="s">
        <v>81</v>
      </c>
      <c r="J691" t="s">
        <v>93</v>
      </c>
      <c r="K691" t="s">
        <v>903</v>
      </c>
      <c r="L691" t="s">
        <v>904</v>
      </c>
      <c r="M691" t="s">
        <v>905</v>
      </c>
      <c r="N691" t="s">
        <v>83</v>
      </c>
      <c r="O691" t="s">
        <v>902</v>
      </c>
      <c r="P691" s="1">
        <v>32211</v>
      </c>
      <c r="Q691" s="1">
        <v>0</v>
      </c>
    </row>
    <row r="692" spans="1:17" x14ac:dyDescent="0.2">
      <c r="A692" s="19" t="s">
        <v>892</v>
      </c>
      <c r="B692" t="s">
        <v>42</v>
      </c>
      <c r="C692" t="s">
        <v>94</v>
      </c>
      <c r="D692" t="s">
        <v>95</v>
      </c>
      <c r="E692" s="1">
        <v>32211</v>
      </c>
      <c r="F692" s="19" t="s">
        <v>293</v>
      </c>
      <c r="G692">
        <v>58</v>
      </c>
      <c r="H692">
        <v>12</v>
      </c>
      <c r="I692" t="s">
        <v>266</v>
      </c>
      <c r="J692" t="s">
        <v>96</v>
      </c>
      <c r="K692" t="s">
        <v>903</v>
      </c>
      <c r="L692" t="s">
        <v>904</v>
      </c>
      <c r="M692" t="s">
        <v>905</v>
      </c>
      <c r="N692" t="s">
        <v>83</v>
      </c>
      <c r="O692" t="s">
        <v>902</v>
      </c>
      <c r="P692" s="1">
        <v>32211</v>
      </c>
      <c r="Q692" s="1">
        <v>0</v>
      </c>
    </row>
    <row r="693" spans="1:17" x14ac:dyDescent="0.2">
      <c r="A693" s="19" t="s">
        <v>892</v>
      </c>
      <c r="B693" t="s">
        <v>460</v>
      </c>
      <c r="C693" t="s">
        <v>486</v>
      </c>
      <c r="D693" t="s">
        <v>487</v>
      </c>
      <c r="E693" s="1">
        <v>38830</v>
      </c>
      <c r="F693" s="19" t="s">
        <v>911</v>
      </c>
      <c r="G693">
        <v>32</v>
      </c>
      <c r="H693">
        <v>18</v>
      </c>
      <c r="I693" t="s">
        <v>192</v>
      </c>
      <c r="J693" t="s">
        <v>488</v>
      </c>
      <c r="K693" t="s">
        <v>903</v>
      </c>
      <c r="L693" t="s">
        <v>912</v>
      </c>
      <c r="M693" t="s">
        <v>905</v>
      </c>
      <c r="N693" t="s">
        <v>83</v>
      </c>
      <c r="O693" t="s">
        <v>902</v>
      </c>
      <c r="P693" s="1">
        <v>38830</v>
      </c>
      <c r="Q693" s="1">
        <v>0</v>
      </c>
    </row>
    <row r="694" spans="1:17" x14ac:dyDescent="0.2">
      <c r="A694" s="19" t="s">
        <v>892</v>
      </c>
      <c r="B694" t="s">
        <v>460</v>
      </c>
      <c r="C694" t="s">
        <v>113</v>
      </c>
      <c r="D694" t="s">
        <v>114</v>
      </c>
      <c r="E694" s="1">
        <v>38830</v>
      </c>
      <c r="F694" s="19" t="s">
        <v>911</v>
      </c>
      <c r="G694">
        <v>280</v>
      </c>
      <c r="H694">
        <v>18</v>
      </c>
      <c r="I694" t="s">
        <v>47</v>
      </c>
      <c r="K694" t="s">
        <v>903</v>
      </c>
      <c r="L694" t="s">
        <v>912</v>
      </c>
      <c r="M694" t="s">
        <v>905</v>
      </c>
      <c r="N694" t="s">
        <v>83</v>
      </c>
      <c r="O694" t="s">
        <v>902</v>
      </c>
      <c r="P694" s="1">
        <v>38830</v>
      </c>
      <c r="Q694" s="1">
        <v>0</v>
      </c>
    </row>
    <row r="695" spans="1:17" x14ac:dyDescent="0.2">
      <c r="A695" s="19" t="s">
        <v>892</v>
      </c>
      <c r="B695" t="s">
        <v>460</v>
      </c>
      <c r="C695" t="s">
        <v>467</v>
      </c>
      <c r="D695" t="s">
        <v>468</v>
      </c>
      <c r="E695" s="1">
        <v>38830</v>
      </c>
      <c r="F695" s="19" t="s">
        <v>911</v>
      </c>
      <c r="G695">
        <v>32</v>
      </c>
      <c r="H695">
        <v>18</v>
      </c>
      <c r="I695" t="s">
        <v>266</v>
      </c>
      <c r="J695" t="s">
        <v>470</v>
      </c>
      <c r="K695" t="s">
        <v>903</v>
      </c>
      <c r="L695" t="s">
        <v>912</v>
      </c>
      <c r="M695" t="s">
        <v>905</v>
      </c>
      <c r="N695" t="s">
        <v>83</v>
      </c>
      <c r="O695" t="s">
        <v>902</v>
      </c>
      <c r="P695" s="1">
        <v>38830</v>
      </c>
      <c r="Q695" s="1">
        <v>0</v>
      </c>
    </row>
    <row r="696" spans="1:17" x14ac:dyDescent="0.2">
      <c r="A696" s="19" t="s">
        <v>892</v>
      </c>
      <c r="B696" t="s">
        <v>460</v>
      </c>
      <c r="C696" t="s">
        <v>822</v>
      </c>
      <c r="D696" t="s">
        <v>823</v>
      </c>
      <c r="E696" s="1">
        <v>38830</v>
      </c>
      <c r="F696" s="19" t="s">
        <v>911</v>
      </c>
      <c r="G696">
        <v>280</v>
      </c>
      <c r="H696">
        <v>18</v>
      </c>
      <c r="I696" t="s">
        <v>47</v>
      </c>
      <c r="K696" t="s">
        <v>903</v>
      </c>
      <c r="L696" t="s">
        <v>912</v>
      </c>
      <c r="M696" t="s">
        <v>905</v>
      </c>
      <c r="N696" t="s">
        <v>83</v>
      </c>
      <c r="O696" t="s">
        <v>902</v>
      </c>
      <c r="P696" s="1">
        <v>38830</v>
      </c>
      <c r="Q696" s="1">
        <v>0</v>
      </c>
    </row>
    <row r="697" spans="1:17" x14ac:dyDescent="0.2">
      <c r="A697" s="19" t="s">
        <v>892</v>
      </c>
      <c r="B697" t="s">
        <v>460</v>
      </c>
      <c r="C697" t="s">
        <v>105</v>
      </c>
      <c r="D697" t="s">
        <v>106</v>
      </c>
      <c r="E697" s="1">
        <v>38830</v>
      </c>
      <c r="F697" s="19" t="s">
        <v>911</v>
      </c>
      <c r="G697">
        <v>32</v>
      </c>
      <c r="H697">
        <v>18</v>
      </c>
      <c r="I697" t="s">
        <v>266</v>
      </c>
      <c r="J697" t="s">
        <v>107</v>
      </c>
      <c r="K697" t="s">
        <v>903</v>
      </c>
      <c r="L697" t="s">
        <v>912</v>
      </c>
      <c r="M697" t="s">
        <v>905</v>
      </c>
      <c r="N697" t="s">
        <v>83</v>
      </c>
      <c r="O697" t="s">
        <v>902</v>
      </c>
      <c r="P697" s="1">
        <v>38830</v>
      </c>
      <c r="Q697" s="1">
        <v>0</v>
      </c>
    </row>
    <row r="698" spans="1:17" x14ac:dyDescent="0.2">
      <c r="A698" s="19" t="s">
        <v>892</v>
      </c>
      <c r="B698" t="s">
        <v>460</v>
      </c>
      <c r="C698" t="s">
        <v>155</v>
      </c>
      <c r="D698" t="s">
        <v>156</v>
      </c>
      <c r="E698" s="1">
        <v>38830</v>
      </c>
      <c r="F698" s="19" t="s">
        <v>209</v>
      </c>
      <c r="G698">
        <v>32</v>
      </c>
      <c r="H698">
        <v>18</v>
      </c>
      <c r="I698" t="s">
        <v>59</v>
      </c>
      <c r="J698" t="s">
        <v>157</v>
      </c>
      <c r="K698" t="s">
        <v>903</v>
      </c>
      <c r="L698" t="s">
        <v>912</v>
      </c>
      <c r="M698" t="s">
        <v>905</v>
      </c>
      <c r="N698" t="s">
        <v>83</v>
      </c>
      <c r="O698" t="s">
        <v>902</v>
      </c>
      <c r="P698" s="1">
        <v>38830</v>
      </c>
      <c r="Q698" s="1">
        <v>0</v>
      </c>
    </row>
    <row r="699" spans="1:17" x14ac:dyDescent="0.2">
      <c r="A699" s="19" t="s">
        <v>892</v>
      </c>
      <c r="B699" t="s">
        <v>460</v>
      </c>
      <c r="C699" t="s">
        <v>158</v>
      </c>
      <c r="D699" t="s">
        <v>159</v>
      </c>
      <c r="E699" s="1">
        <v>38830</v>
      </c>
      <c r="F699" s="19" t="s">
        <v>911</v>
      </c>
      <c r="G699">
        <v>280</v>
      </c>
      <c r="H699">
        <v>18</v>
      </c>
      <c r="I699" t="s">
        <v>47</v>
      </c>
      <c r="K699" t="s">
        <v>903</v>
      </c>
      <c r="L699" t="s">
        <v>912</v>
      </c>
      <c r="M699" t="s">
        <v>913</v>
      </c>
      <c r="N699" t="s">
        <v>83</v>
      </c>
      <c r="O699" t="s">
        <v>902</v>
      </c>
      <c r="P699" s="1">
        <v>38830</v>
      </c>
      <c r="Q699" s="1">
        <v>0</v>
      </c>
    </row>
    <row r="700" spans="1:17" x14ac:dyDescent="0.2">
      <c r="A700" s="19" t="s">
        <v>892</v>
      </c>
      <c r="B700" t="s">
        <v>460</v>
      </c>
      <c r="C700" t="s">
        <v>91</v>
      </c>
      <c r="D700" t="s">
        <v>92</v>
      </c>
      <c r="E700" s="1">
        <v>38830</v>
      </c>
      <c r="F700" s="19" t="s">
        <v>911</v>
      </c>
      <c r="G700">
        <v>32</v>
      </c>
      <c r="H700">
        <v>18</v>
      </c>
      <c r="I700" t="s">
        <v>81</v>
      </c>
      <c r="J700" t="s">
        <v>93</v>
      </c>
      <c r="K700" t="s">
        <v>903</v>
      </c>
      <c r="L700" t="s">
        <v>912</v>
      </c>
      <c r="M700" t="s">
        <v>905</v>
      </c>
      <c r="N700" t="s">
        <v>83</v>
      </c>
      <c r="O700" t="s">
        <v>902</v>
      </c>
      <c r="P700" s="1">
        <v>38830</v>
      </c>
      <c r="Q700" s="1">
        <v>0</v>
      </c>
    </row>
    <row r="701" spans="1:17" x14ac:dyDescent="0.2">
      <c r="A701" s="19" t="s">
        <v>892</v>
      </c>
      <c r="B701" t="s">
        <v>460</v>
      </c>
      <c r="C701" t="s">
        <v>94</v>
      </c>
      <c r="D701" t="s">
        <v>95</v>
      </c>
      <c r="E701" s="1">
        <v>38830</v>
      </c>
      <c r="F701" s="19" t="s">
        <v>911</v>
      </c>
      <c r="G701">
        <v>32</v>
      </c>
      <c r="H701">
        <v>18</v>
      </c>
      <c r="I701" t="s">
        <v>266</v>
      </c>
      <c r="J701" t="s">
        <v>96</v>
      </c>
      <c r="K701" t="s">
        <v>903</v>
      </c>
      <c r="L701" t="s">
        <v>912</v>
      </c>
      <c r="M701" t="s">
        <v>905</v>
      </c>
      <c r="N701" t="s">
        <v>83</v>
      </c>
      <c r="O701" t="s">
        <v>902</v>
      </c>
      <c r="P701" s="1">
        <v>38830</v>
      </c>
      <c r="Q701" s="1">
        <v>0</v>
      </c>
    </row>
    <row r="702" spans="1:17" x14ac:dyDescent="0.2">
      <c r="A702" s="19" t="s">
        <v>892</v>
      </c>
      <c r="B702" t="s">
        <v>460</v>
      </c>
      <c r="C702" t="s">
        <v>490</v>
      </c>
      <c r="D702" t="s">
        <v>491</v>
      </c>
      <c r="E702" s="1">
        <v>38830</v>
      </c>
      <c r="F702" s="19" t="s">
        <v>911</v>
      </c>
      <c r="G702">
        <v>32</v>
      </c>
      <c r="H702">
        <v>18</v>
      </c>
      <c r="I702" t="s">
        <v>89</v>
      </c>
      <c r="J702" t="s">
        <v>492</v>
      </c>
      <c r="K702" t="s">
        <v>903</v>
      </c>
      <c r="L702" t="s">
        <v>912</v>
      </c>
      <c r="M702" t="s">
        <v>905</v>
      </c>
      <c r="N702" t="s">
        <v>83</v>
      </c>
      <c r="O702" t="s">
        <v>902</v>
      </c>
      <c r="P702" s="1">
        <v>38830</v>
      </c>
      <c r="Q702" s="1">
        <v>0</v>
      </c>
    </row>
    <row r="703" spans="1:17" x14ac:dyDescent="0.2">
      <c r="A703" s="19" t="s">
        <v>892</v>
      </c>
      <c r="B703" t="s">
        <v>460</v>
      </c>
      <c r="C703" t="s">
        <v>306</v>
      </c>
      <c r="D703" t="s">
        <v>307</v>
      </c>
      <c r="E703" s="1">
        <v>38830</v>
      </c>
      <c r="F703" s="19" t="s">
        <v>911</v>
      </c>
      <c r="G703">
        <v>280</v>
      </c>
      <c r="H703">
        <v>18</v>
      </c>
      <c r="I703" t="s">
        <v>47</v>
      </c>
      <c r="K703" t="s">
        <v>903</v>
      </c>
      <c r="L703" t="s">
        <v>912</v>
      </c>
      <c r="M703" t="s">
        <v>905</v>
      </c>
      <c r="N703" t="s">
        <v>83</v>
      </c>
      <c r="O703" t="s">
        <v>902</v>
      </c>
      <c r="P703" s="1">
        <v>38830</v>
      </c>
      <c r="Q703" s="1">
        <v>0</v>
      </c>
    </row>
    <row r="704" spans="1:17" x14ac:dyDescent="0.2">
      <c r="A704" s="19" t="s">
        <v>892</v>
      </c>
      <c r="B704" t="s">
        <v>622</v>
      </c>
      <c r="C704" t="s">
        <v>914</v>
      </c>
      <c r="D704" t="s">
        <v>915</v>
      </c>
      <c r="E704" s="1">
        <v>32351</v>
      </c>
      <c r="F704" s="19" t="s">
        <v>542</v>
      </c>
      <c r="G704">
        <v>140</v>
      </c>
      <c r="H704">
        <v>10</v>
      </c>
      <c r="I704" t="s">
        <v>916</v>
      </c>
      <c r="K704" t="s">
        <v>917</v>
      </c>
      <c r="L704" t="s">
        <v>918</v>
      </c>
      <c r="M704" t="s">
        <v>919</v>
      </c>
      <c r="P704" s="1">
        <v>32351</v>
      </c>
      <c r="Q704" s="1">
        <v>22400</v>
      </c>
    </row>
    <row r="705" spans="1:17" x14ac:dyDescent="0.2">
      <c r="A705" s="19" t="s">
        <v>892</v>
      </c>
      <c r="B705" t="s">
        <v>622</v>
      </c>
      <c r="C705" t="s">
        <v>634</v>
      </c>
      <c r="D705" t="s">
        <v>635</v>
      </c>
      <c r="E705" s="1">
        <v>32351</v>
      </c>
      <c r="F705" s="19" t="s">
        <v>542</v>
      </c>
      <c r="G705">
        <v>140</v>
      </c>
      <c r="H705">
        <v>10</v>
      </c>
      <c r="I705" t="s">
        <v>47</v>
      </c>
      <c r="K705" t="s">
        <v>920</v>
      </c>
      <c r="L705" t="s">
        <v>921</v>
      </c>
      <c r="M705" t="s">
        <v>919</v>
      </c>
      <c r="P705" s="1">
        <v>32351</v>
      </c>
      <c r="Q705" s="1">
        <v>22400</v>
      </c>
    </row>
    <row r="706" spans="1:17" x14ac:dyDescent="0.2">
      <c r="A706" s="19" t="s">
        <v>892</v>
      </c>
      <c r="B706" t="s">
        <v>622</v>
      </c>
      <c r="C706" t="s">
        <v>636</v>
      </c>
      <c r="D706" t="s">
        <v>637</v>
      </c>
      <c r="E706" s="1">
        <v>32351</v>
      </c>
      <c r="F706" s="19" t="s">
        <v>542</v>
      </c>
      <c r="G706">
        <v>140</v>
      </c>
      <c r="H706">
        <v>10</v>
      </c>
      <c r="I706" t="s">
        <v>47</v>
      </c>
      <c r="K706" t="s">
        <v>920</v>
      </c>
      <c r="L706" t="s">
        <v>921</v>
      </c>
      <c r="M706" t="s">
        <v>919</v>
      </c>
      <c r="P706" s="1">
        <v>32351</v>
      </c>
      <c r="Q706" s="1">
        <v>22400</v>
      </c>
    </row>
    <row r="707" spans="1:17" x14ac:dyDescent="0.2">
      <c r="A707" s="19" t="s">
        <v>922</v>
      </c>
      <c r="B707" t="s">
        <v>55</v>
      </c>
      <c r="C707" t="s">
        <v>56</v>
      </c>
      <c r="D707" t="s">
        <v>57</v>
      </c>
      <c r="E707" s="1">
        <v>15527</v>
      </c>
      <c r="F707" s="19" t="s">
        <v>21</v>
      </c>
      <c r="G707">
        <v>15</v>
      </c>
      <c r="H707">
        <v>12</v>
      </c>
      <c r="I707" t="s">
        <v>59</v>
      </c>
      <c r="J707" t="s">
        <v>60</v>
      </c>
      <c r="K707" t="s">
        <v>923</v>
      </c>
      <c r="L707" t="s">
        <v>643</v>
      </c>
      <c r="M707" t="s">
        <v>924</v>
      </c>
      <c r="N707" t="s">
        <v>83</v>
      </c>
      <c r="O707" t="s">
        <v>925</v>
      </c>
      <c r="P707" s="1">
        <v>15527</v>
      </c>
      <c r="Q707" s="1">
        <v>0</v>
      </c>
    </row>
    <row r="708" spans="1:17" x14ac:dyDescent="0.2">
      <c r="A708" s="19" t="s">
        <v>922</v>
      </c>
      <c r="B708" t="s">
        <v>55</v>
      </c>
      <c r="C708" t="s">
        <v>63</v>
      </c>
      <c r="D708" t="s">
        <v>64</v>
      </c>
      <c r="E708" s="1">
        <v>15527</v>
      </c>
      <c r="F708" s="19" t="s">
        <v>21</v>
      </c>
      <c r="G708">
        <v>15</v>
      </c>
      <c r="H708">
        <v>12</v>
      </c>
      <c r="I708" t="s">
        <v>59</v>
      </c>
      <c r="J708" t="s">
        <v>60</v>
      </c>
      <c r="K708" t="s">
        <v>926</v>
      </c>
      <c r="L708" t="s">
        <v>643</v>
      </c>
      <c r="M708" t="s">
        <v>927</v>
      </c>
      <c r="N708" t="s">
        <v>83</v>
      </c>
      <c r="O708" t="s">
        <v>925</v>
      </c>
      <c r="P708" s="1">
        <v>15527</v>
      </c>
      <c r="Q708" s="1">
        <v>0</v>
      </c>
    </row>
    <row r="709" spans="1:17" x14ac:dyDescent="0.2">
      <c r="A709" s="19" t="s">
        <v>922</v>
      </c>
      <c r="B709" t="s">
        <v>55</v>
      </c>
      <c r="C709" t="s">
        <v>138</v>
      </c>
      <c r="D709" t="s">
        <v>139</v>
      </c>
      <c r="E709" s="1">
        <v>15527</v>
      </c>
      <c r="F709" s="19" t="s">
        <v>21</v>
      </c>
      <c r="G709">
        <v>15</v>
      </c>
      <c r="H709">
        <v>12</v>
      </c>
      <c r="I709" t="s">
        <v>59</v>
      </c>
      <c r="J709" t="s">
        <v>140</v>
      </c>
      <c r="K709" t="s">
        <v>923</v>
      </c>
      <c r="L709" t="s">
        <v>643</v>
      </c>
      <c r="M709" t="s">
        <v>927</v>
      </c>
      <c r="N709" t="s">
        <v>83</v>
      </c>
      <c r="O709" t="s">
        <v>928</v>
      </c>
      <c r="P709" s="1">
        <v>15527</v>
      </c>
      <c r="Q709" s="1">
        <v>0</v>
      </c>
    </row>
    <row r="710" spans="1:17" x14ac:dyDescent="0.2">
      <c r="A710" s="19" t="s">
        <v>922</v>
      </c>
      <c r="B710" t="s">
        <v>55</v>
      </c>
      <c r="C710" t="s">
        <v>141</v>
      </c>
      <c r="D710" t="s">
        <v>142</v>
      </c>
      <c r="E710" s="1">
        <v>15527</v>
      </c>
      <c r="F710" s="19" t="s">
        <v>21</v>
      </c>
      <c r="G710">
        <v>15</v>
      </c>
      <c r="H710">
        <v>12</v>
      </c>
      <c r="I710" t="s">
        <v>59</v>
      </c>
      <c r="J710" t="s">
        <v>140</v>
      </c>
      <c r="K710" t="s">
        <v>923</v>
      </c>
      <c r="L710" t="s">
        <v>643</v>
      </c>
      <c r="M710" t="s">
        <v>927</v>
      </c>
      <c r="N710" t="s">
        <v>83</v>
      </c>
      <c r="O710" t="s">
        <v>925</v>
      </c>
      <c r="P710" s="1">
        <v>15527</v>
      </c>
      <c r="Q710" s="1">
        <v>0</v>
      </c>
    </row>
    <row r="711" spans="1:17" x14ac:dyDescent="0.2">
      <c r="A711" s="19" t="s">
        <v>922</v>
      </c>
      <c r="B711" t="s">
        <v>55</v>
      </c>
      <c r="C711" t="s">
        <v>65</v>
      </c>
      <c r="D711" t="s">
        <v>66</v>
      </c>
      <c r="E711" s="1">
        <v>15527</v>
      </c>
      <c r="F711" s="19" t="s">
        <v>21</v>
      </c>
      <c r="G711">
        <v>15</v>
      </c>
      <c r="H711">
        <v>12</v>
      </c>
      <c r="I711" t="s">
        <v>67</v>
      </c>
      <c r="J711" t="s">
        <v>60</v>
      </c>
      <c r="K711" t="s">
        <v>929</v>
      </c>
      <c r="L711" t="s">
        <v>643</v>
      </c>
      <c r="M711" t="s">
        <v>927</v>
      </c>
      <c r="N711" t="s">
        <v>83</v>
      </c>
      <c r="O711" t="s">
        <v>925</v>
      </c>
      <c r="P711" s="1">
        <v>15527</v>
      </c>
      <c r="Q711" s="1">
        <v>0</v>
      </c>
    </row>
    <row r="712" spans="1:17" x14ac:dyDescent="0.2">
      <c r="A712" s="19" t="s">
        <v>922</v>
      </c>
      <c r="B712" t="s">
        <v>55</v>
      </c>
      <c r="C712" t="s">
        <v>150</v>
      </c>
      <c r="D712" t="s">
        <v>151</v>
      </c>
      <c r="E712" s="1">
        <v>15527</v>
      </c>
      <c r="F712" s="19" t="s">
        <v>21</v>
      </c>
      <c r="G712">
        <v>15</v>
      </c>
      <c r="H712">
        <v>12</v>
      </c>
      <c r="I712" t="s">
        <v>59</v>
      </c>
      <c r="J712" t="s">
        <v>140</v>
      </c>
      <c r="K712" t="s">
        <v>930</v>
      </c>
      <c r="L712" t="s">
        <v>643</v>
      </c>
      <c r="M712" t="s">
        <v>927</v>
      </c>
      <c r="N712" t="s">
        <v>83</v>
      </c>
      <c r="O712" t="s">
        <v>925</v>
      </c>
      <c r="P712" s="1">
        <v>15527</v>
      </c>
      <c r="Q712" s="1">
        <v>0</v>
      </c>
    </row>
    <row r="713" spans="1:17" x14ac:dyDescent="0.2">
      <c r="A713" s="19" t="s">
        <v>922</v>
      </c>
      <c r="B713" t="s">
        <v>55</v>
      </c>
      <c r="C713" t="s">
        <v>152</v>
      </c>
      <c r="D713" t="s">
        <v>153</v>
      </c>
      <c r="E713" s="1">
        <v>15527</v>
      </c>
      <c r="F713" s="19" t="s">
        <v>21</v>
      </c>
      <c r="G713">
        <v>15</v>
      </c>
      <c r="H713">
        <v>12</v>
      </c>
      <c r="I713" t="s">
        <v>59</v>
      </c>
      <c r="J713" t="s">
        <v>154</v>
      </c>
      <c r="K713" t="s">
        <v>923</v>
      </c>
      <c r="L713" t="s">
        <v>643</v>
      </c>
      <c r="M713" t="s">
        <v>927</v>
      </c>
      <c r="N713" t="s">
        <v>83</v>
      </c>
      <c r="O713" t="s">
        <v>925</v>
      </c>
      <c r="P713" s="1">
        <v>15527</v>
      </c>
      <c r="Q713" s="1">
        <v>0</v>
      </c>
    </row>
    <row r="714" spans="1:17" x14ac:dyDescent="0.2">
      <c r="A714" s="19" t="s">
        <v>922</v>
      </c>
      <c r="B714" t="s">
        <v>55</v>
      </c>
      <c r="C714" t="s">
        <v>68</v>
      </c>
      <c r="D714" t="s">
        <v>69</v>
      </c>
      <c r="E714" s="1">
        <v>15527</v>
      </c>
      <c r="F714" s="19" t="s">
        <v>50</v>
      </c>
      <c r="G714">
        <v>15</v>
      </c>
      <c r="H714">
        <v>12</v>
      </c>
      <c r="I714" t="s">
        <v>59</v>
      </c>
      <c r="J714" t="s">
        <v>60</v>
      </c>
      <c r="K714" t="s">
        <v>926</v>
      </c>
      <c r="L714" t="s">
        <v>643</v>
      </c>
      <c r="M714" t="s">
        <v>927</v>
      </c>
      <c r="N714" t="s">
        <v>83</v>
      </c>
      <c r="O714" t="s">
        <v>925</v>
      </c>
      <c r="P714" s="1">
        <v>15527</v>
      </c>
      <c r="Q714" s="1">
        <v>0</v>
      </c>
    </row>
    <row r="715" spans="1:17" x14ac:dyDescent="0.2">
      <c r="A715" s="19" t="s">
        <v>922</v>
      </c>
      <c r="B715" t="s">
        <v>55</v>
      </c>
      <c r="C715" t="s">
        <v>73</v>
      </c>
      <c r="D715" t="s">
        <v>74</v>
      </c>
      <c r="E715" s="1">
        <v>15527</v>
      </c>
      <c r="F715" s="19" t="s">
        <v>50</v>
      </c>
      <c r="G715">
        <v>15</v>
      </c>
      <c r="H715">
        <v>12</v>
      </c>
      <c r="I715" t="s">
        <v>59</v>
      </c>
      <c r="J715" t="s">
        <v>75</v>
      </c>
      <c r="K715" t="s">
        <v>926</v>
      </c>
      <c r="L715" t="s">
        <v>643</v>
      </c>
      <c r="M715" t="s">
        <v>927</v>
      </c>
      <c r="N715" t="s">
        <v>83</v>
      </c>
      <c r="O715" t="s">
        <v>925</v>
      </c>
      <c r="P715" s="1">
        <v>15527</v>
      </c>
      <c r="Q715" s="1">
        <v>0</v>
      </c>
    </row>
    <row r="716" spans="1:17" x14ac:dyDescent="0.2">
      <c r="A716" s="19" t="s">
        <v>922</v>
      </c>
      <c r="B716" t="s">
        <v>931</v>
      </c>
      <c r="C716" t="s">
        <v>645</v>
      </c>
      <c r="D716" t="s">
        <v>646</v>
      </c>
      <c r="E716" s="1">
        <v>15500</v>
      </c>
      <c r="F716" s="19" t="s">
        <v>50</v>
      </c>
      <c r="G716">
        <v>30</v>
      </c>
      <c r="H716">
        <v>3</v>
      </c>
      <c r="I716" t="s">
        <v>206</v>
      </c>
      <c r="J716" t="s">
        <v>647</v>
      </c>
      <c r="N716" t="s">
        <v>83</v>
      </c>
      <c r="O716" t="s">
        <v>925</v>
      </c>
      <c r="P716" s="1">
        <v>15500</v>
      </c>
      <c r="Q716" s="1">
        <v>0</v>
      </c>
    </row>
    <row r="717" spans="1:17" x14ac:dyDescent="0.2">
      <c r="A717" s="19" t="s">
        <v>922</v>
      </c>
      <c r="B717" t="s">
        <v>931</v>
      </c>
      <c r="C717" t="s">
        <v>188</v>
      </c>
      <c r="D717" t="s">
        <v>189</v>
      </c>
      <c r="E717" s="1">
        <v>15500</v>
      </c>
      <c r="F717" s="19" t="s">
        <v>21</v>
      </c>
      <c r="G717">
        <v>30</v>
      </c>
      <c r="H717">
        <v>3</v>
      </c>
      <c r="I717" t="s">
        <v>47</v>
      </c>
      <c r="P717" s="1">
        <v>15500</v>
      </c>
      <c r="Q717" s="1">
        <v>0</v>
      </c>
    </row>
    <row r="718" spans="1:17" x14ac:dyDescent="0.2">
      <c r="A718" s="19" t="s">
        <v>922</v>
      </c>
      <c r="B718" t="s">
        <v>931</v>
      </c>
      <c r="C718" t="s">
        <v>84</v>
      </c>
      <c r="D718" t="s">
        <v>85</v>
      </c>
      <c r="E718" s="1">
        <v>15500</v>
      </c>
      <c r="F718" s="19" t="s">
        <v>21</v>
      </c>
      <c r="G718">
        <v>30</v>
      </c>
      <c r="H718">
        <v>3</v>
      </c>
      <c r="I718" t="s">
        <v>81</v>
      </c>
      <c r="J718" t="s">
        <v>86</v>
      </c>
      <c r="N718" t="s">
        <v>83</v>
      </c>
      <c r="O718" t="s">
        <v>925</v>
      </c>
      <c r="P718" s="1">
        <v>15500</v>
      </c>
      <c r="Q718" s="1">
        <v>0</v>
      </c>
    </row>
    <row r="719" spans="1:17" x14ac:dyDescent="0.2">
      <c r="A719" s="19" t="s">
        <v>922</v>
      </c>
      <c r="B719" t="s">
        <v>931</v>
      </c>
      <c r="C719" t="s">
        <v>91</v>
      </c>
      <c r="D719" t="s">
        <v>92</v>
      </c>
      <c r="E719" s="1">
        <v>15500</v>
      </c>
      <c r="F719" s="19" t="s">
        <v>50</v>
      </c>
      <c r="G719">
        <v>30</v>
      </c>
      <c r="H719">
        <v>3</v>
      </c>
      <c r="I719" t="s">
        <v>81</v>
      </c>
      <c r="J719" t="s">
        <v>93</v>
      </c>
      <c r="N719" t="s">
        <v>83</v>
      </c>
      <c r="O719" t="s">
        <v>925</v>
      </c>
      <c r="P719" s="1">
        <v>15500</v>
      </c>
      <c r="Q719" s="1">
        <v>0</v>
      </c>
    </row>
    <row r="720" spans="1:17" x14ac:dyDescent="0.2">
      <c r="A720" s="19" t="s">
        <v>922</v>
      </c>
      <c r="B720" t="s">
        <v>173</v>
      </c>
      <c r="C720" t="s">
        <v>174</v>
      </c>
      <c r="D720" t="s">
        <v>175</v>
      </c>
      <c r="E720" s="1">
        <v>10000</v>
      </c>
      <c r="F720" s="19" t="s">
        <v>21</v>
      </c>
      <c r="G720">
        <v>100</v>
      </c>
      <c r="H720">
        <v>6</v>
      </c>
      <c r="I720" t="s">
        <v>101</v>
      </c>
      <c r="J720" t="s">
        <v>102</v>
      </c>
      <c r="K720" t="s">
        <v>926</v>
      </c>
      <c r="L720" t="s">
        <v>643</v>
      </c>
      <c r="M720" t="s">
        <v>927</v>
      </c>
      <c r="N720" t="s">
        <v>83</v>
      </c>
      <c r="O720" t="s">
        <v>925</v>
      </c>
      <c r="P720" s="1">
        <v>10000</v>
      </c>
      <c r="Q720" s="1">
        <v>0</v>
      </c>
    </row>
    <row r="721" spans="1:17" x14ac:dyDescent="0.2">
      <c r="A721" s="19" t="s">
        <v>922</v>
      </c>
      <c r="B721" t="s">
        <v>173</v>
      </c>
      <c r="C721" t="s">
        <v>98</v>
      </c>
      <c r="D721" t="s">
        <v>99</v>
      </c>
      <c r="E721" s="1">
        <v>10000</v>
      </c>
      <c r="F721" s="19" t="s">
        <v>21</v>
      </c>
      <c r="G721">
        <v>100</v>
      </c>
      <c r="H721">
        <v>6</v>
      </c>
      <c r="I721" t="s">
        <v>101</v>
      </c>
      <c r="J721" t="s">
        <v>102</v>
      </c>
      <c r="K721" t="s">
        <v>926</v>
      </c>
      <c r="L721" t="s">
        <v>643</v>
      </c>
      <c r="M721" t="s">
        <v>927</v>
      </c>
      <c r="N721" t="s">
        <v>83</v>
      </c>
      <c r="O721" t="s">
        <v>925</v>
      </c>
      <c r="P721" s="1">
        <v>10000</v>
      </c>
      <c r="Q721" s="1">
        <v>0</v>
      </c>
    </row>
    <row r="722" spans="1:17" x14ac:dyDescent="0.2">
      <c r="A722" s="19" t="s">
        <v>922</v>
      </c>
      <c r="B722" t="s">
        <v>173</v>
      </c>
      <c r="C722" t="s">
        <v>234</v>
      </c>
      <c r="D722" t="s">
        <v>235</v>
      </c>
      <c r="E722" s="1">
        <v>10000</v>
      </c>
      <c r="F722" s="19" t="s">
        <v>21</v>
      </c>
      <c r="G722">
        <v>100</v>
      </c>
      <c r="H722">
        <v>6</v>
      </c>
      <c r="I722" t="s">
        <v>192</v>
      </c>
      <c r="J722" t="s">
        <v>237</v>
      </c>
      <c r="K722" t="s">
        <v>926</v>
      </c>
      <c r="L722" t="s">
        <v>643</v>
      </c>
      <c r="M722" t="s">
        <v>927</v>
      </c>
      <c r="N722" t="s">
        <v>83</v>
      </c>
      <c r="O722" t="s">
        <v>925</v>
      </c>
      <c r="P722" s="1">
        <v>10000</v>
      </c>
      <c r="Q722" s="1">
        <v>0</v>
      </c>
    </row>
    <row r="723" spans="1:17" x14ac:dyDescent="0.2">
      <c r="A723" s="19" t="s">
        <v>922</v>
      </c>
      <c r="B723" t="s">
        <v>452</v>
      </c>
      <c r="C723" t="s">
        <v>188</v>
      </c>
      <c r="D723" t="s">
        <v>189</v>
      </c>
      <c r="E723" s="1">
        <v>15000</v>
      </c>
      <c r="F723" s="19" t="s">
        <v>50</v>
      </c>
      <c r="G723">
        <v>30</v>
      </c>
      <c r="H723">
        <v>1</v>
      </c>
      <c r="I723" t="s">
        <v>47</v>
      </c>
      <c r="N723" t="s">
        <v>83</v>
      </c>
      <c r="P723" s="1">
        <v>15000</v>
      </c>
      <c r="Q723" s="1">
        <v>0</v>
      </c>
    </row>
    <row r="724" spans="1:17" x14ac:dyDescent="0.2">
      <c r="A724" s="19" t="s">
        <v>922</v>
      </c>
      <c r="B724" t="s">
        <v>452</v>
      </c>
      <c r="C724" t="s">
        <v>677</v>
      </c>
      <c r="D724" t="s">
        <v>678</v>
      </c>
      <c r="E724" s="1">
        <v>15000</v>
      </c>
      <c r="F724" s="19" t="s">
        <v>21</v>
      </c>
      <c r="G724">
        <v>30</v>
      </c>
      <c r="H724">
        <v>1</v>
      </c>
      <c r="I724" t="s">
        <v>26</v>
      </c>
      <c r="N724" t="s">
        <v>83</v>
      </c>
      <c r="P724" s="1">
        <v>15000</v>
      </c>
      <c r="Q724" s="1">
        <v>0</v>
      </c>
    </row>
    <row r="725" spans="1:17" x14ac:dyDescent="0.2">
      <c r="A725" s="19" t="s">
        <v>922</v>
      </c>
      <c r="B725" t="s">
        <v>452</v>
      </c>
      <c r="C725" t="s">
        <v>194</v>
      </c>
      <c r="D725" t="s">
        <v>195</v>
      </c>
      <c r="E725" s="1">
        <v>15000</v>
      </c>
      <c r="F725" s="19" t="s">
        <v>21</v>
      </c>
      <c r="G725">
        <v>30</v>
      </c>
      <c r="H725">
        <v>1</v>
      </c>
      <c r="I725" t="s">
        <v>47</v>
      </c>
      <c r="N725" t="s">
        <v>83</v>
      </c>
      <c r="P725" s="1">
        <v>15000</v>
      </c>
      <c r="Q725" s="1">
        <v>0</v>
      </c>
    </row>
    <row r="726" spans="1:17" x14ac:dyDescent="0.2">
      <c r="A726" s="19" t="s">
        <v>932</v>
      </c>
      <c r="B726" t="s">
        <v>55</v>
      </c>
      <c r="C726" t="s">
        <v>123</v>
      </c>
      <c r="D726" t="s">
        <v>124</v>
      </c>
      <c r="E726" s="1">
        <v>8124</v>
      </c>
      <c r="F726" s="19" t="s">
        <v>58</v>
      </c>
      <c r="G726">
        <v>24</v>
      </c>
      <c r="H726">
        <v>576</v>
      </c>
      <c r="I726" t="s">
        <v>47</v>
      </c>
      <c r="K726" t="s">
        <v>933</v>
      </c>
      <c r="L726" t="s">
        <v>934</v>
      </c>
      <c r="M726" t="s">
        <v>935</v>
      </c>
      <c r="N726" t="s">
        <v>83</v>
      </c>
      <c r="O726" t="s">
        <v>936</v>
      </c>
      <c r="P726" s="1">
        <v>8124</v>
      </c>
      <c r="Q726" s="1">
        <v>1628</v>
      </c>
    </row>
    <row r="727" spans="1:17" x14ac:dyDescent="0.2">
      <c r="A727" s="19" t="s">
        <v>932</v>
      </c>
      <c r="B727" t="s">
        <v>55</v>
      </c>
      <c r="C727" t="s">
        <v>128</v>
      </c>
      <c r="D727" t="s">
        <v>129</v>
      </c>
      <c r="E727" s="1">
        <v>8124</v>
      </c>
      <c r="F727" s="19" t="s">
        <v>58</v>
      </c>
      <c r="G727">
        <v>24</v>
      </c>
      <c r="H727">
        <v>576</v>
      </c>
      <c r="I727" t="s">
        <v>47</v>
      </c>
      <c r="K727" t="s">
        <v>933</v>
      </c>
      <c r="L727" t="s">
        <v>937</v>
      </c>
      <c r="M727" t="s">
        <v>935</v>
      </c>
      <c r="N727" t="s">
        <v>83</v>
      </c>
      <c r="O727" t="s">
        <v>938</v>
      </c>
      <c r="P727" s="1">
        <v>8124</v>
      </c>
      <c r="Q727" s="1">
        <v>1628</v>
      </c>
    </row>
    <row r="728" spans="1:17" x14ac:dyDescent="0.2">
      <c r="A728" s="19" t="s">
        <v>932</v>
      </c>
      <c r="B728" t="s">
        <v>55</v>
      </c>
      <c r="C728" t="s">
        <v>249</v>
      </c>
      <c r="D728" t="s">
        <v>250</v>
      </c>
      <c r="E728" s="1">
        <v>8124</v>
      </c>
      <c r="F728" s="19" t="s">
        <v>58</v>
      </c>
      <c r="G728">
        <v>24</v>
      </c>
      <c r="H728">
        <v>576</v>
      </c>
      <c r="I728" t="s">
        <v>22</v>
      </c>
      <c r="K728" t="s">
        <v>933</v>
      </c>
      <c r="L728" t="s">
        <v>934</v>
      </c>
      <c r="M728" t="s">
        <v>935</v>
      </c>
      <c r="N728" t="s">
        <v>83</v>
      </c>
      <c r="O728" t="s">
        <v>939</v>
      </c>
      <c r="P728" s="1">
        <v>8124</v>
      </c>
      <c r="Q728" s="1">
        <v>1628</v>
      </c>
    </row>
    <row r="729" spans="1:17" x14ac:dyDescent="0.2">
      <c r="A729" s="19" t="s">
        <v>932</v>
      </c>
      <c r="B729" t="s">
        <v>55</v>
      </c>
      <c r="C729" t="s">
        <v>56</v>
      </c>
      <c r="D729" t="s">
        <v>57</v>
      </c>
      <c r="E729" s="1">
        <v>8124</v>
      </c>
      <c r="F729" s="19" t="s">
        <v>58</v>
      </c>
      <c r="G729">
        <v>24</v>
      </c>
      <c r="H729">
        <v>576</v>
      </c>
      <c r="I729" t="s">
        <v>59</v>
      </c>
      <c r="J729" t="s">
        <v>60</v>
      </c>
      <c r="K729" t="s">
        <v>933</v>
      </c>
      <c r="L729" t="s">
        <v>934</v>
      </c>
      <c r="M729" t="s">
        <v>935</v>
      </c>
      <c r="N729" t="s">
        <v>83</v>
      </c>
      <c r="O729" t="s">
        <v>940</v>
      </c>
      <c r="P729" s="1">
        <v>8124</v>
      </c>
      <c r="Q729" s="1">
        <v>1628</v>
      </c>
    </row>
    <row r="730" spans="1:17" x14ac:dyDescent="0.2">
      <c r="A730" s="19" t="s">
        <v>932</v>
      </c>
      <c r="B730" t="s">
        <v>55</v>
      </c>
      <c r="C730" t="s">
        <v>63</v>
      </c>
      <c r="D730" t="s">
        <v>64</v>
      </c>
      <c r="E730" s="1">
        <v>8124</v>
      </c>
      <c r="F730" s="19" t="s">
        <v>58</v>
      </c>
      <c r="G730">
        <v>24</v>
      </c>
      <c r="H730">
        <v>576</v>
      </c>
      <c r="I730" t="s">
        <v>59</v>
      </c>
      <c r="J730" t="s">
        <v>60</v>
      </c>
      <c r="K730" t="s">
        <v>933</v>
      </c>
      <c r="L730" t="s">
        <v>937</v>
      </c>
      <c r="M730" t="s">
        <v>935</v>
      </c>
      <c r="N730" t="s">
        <v>83</v>
      </c>
      <c r="O730" t="s">
        <v>941</v>
      </c>
      <c r="P730" s="1">
        <v>8124</v>
      </c>
      <c r="Q730" s="1">
        <v>1628</v>
      </c>
    </row>
    <row r="731" spans="1:17" x14ac:dyDescent="0.2">
      <c r="A731" s="19" t="s">
        <v>932</v>
      </c>
      <c r="B731" t="s">
        <v>55</v>
      </c>
      <c r="C731" t="s">
        <v>141</v>
      </c>
      <c r="D731" t="s">
        <v>142</v>
      </c>
      <c r="E731" s="1">
        <v>8124</v>
      </c>
      <c r="F731" s="19" t="s">
        <v>58</v>
      </c>
      <c r="G731">
        <v>24</v>
      </c>
      <c r="H731">
        <v>576</v>
      </c>
      <c r="I731" t="s">
        <v>59</v>
      </c>
      <c r="J731" t="s">
        <v>140</v>
      </c>
      <c r="K731" t="s">
        <v>933</v>
      </c>
      <c r="L731" t="s">
        <v>934</v>
      </c>
      <c r="M731" t="s">
        <v>935</v>
      </c>
      <c r="N731" t="s">
        <v>83</v>
      </c>
      <c r="O731" t="s">
        <v>942</v>
      </c>
      <c r="P731" s="1">
        <v>8124</v>
      </c>
      <c r="Q731" s="1">
        <v>1628</v>
      </c>
    </row>
    <row r="732" spans="1:17" x14ac:dyDescent="0.2">
      <c r="A732" s="19" t="s">
        <v>932</v>
      </c>
      <c r="B732" t="s">
        <v>55</v>
      </c>
      <c r="C732" t="s">
        <v>65</v>
      </c>
      <c r="D732" t="s">
        <v>66</v>
      </c>
      <c r="E732" s="1">
        <v>8124</v>
      </c>
      <c r="F732" s="19" t="s">
        <v>58</v>
      </c>
      <c r="G732">
        <v>24</v>
      </c>
      <c r="H732">
        <v>576</v>
      </c>
      <c r="I732" t="s">
        <v>67</v>
      </c>
      <c r="J732" t="s">
        <v>60</v>
      </c>
      <c r="K732" t="s">
        <v>933</v>
      </c>
      <c r="L732" t="s">
        <v>934</v>
      </c>
      <c r="M732" t="s">
        <v>935</v>
      </c>
      <c r="N732" t="s">
        <v>83</v>
      </c>
      <c r="O732" t="s">
        <v>943</v>
      </c>
      <c r="P732" s="1">
        <v>8124</v>
      </c>
      <c r="Q732" s="1">
        <v>1628</v>
      </c>
    </row>
    <row r="733" spans="1:17" x14ac:dyDescent="0.2">
      <c r="A733" s="19" t="s">
        <v>932</v>
      </c>
      <c r="B733" t="s">
        <v>55</v>
      </c>
      <c r="C733" t="s">
        <v>152</v>
      </c>
      <c r="D733" t="s">
        <v>153</v>
      </c>
      <c r="E733" s="1">
        <v>8124</v>
      </c>
      <c r="F733" s="19" t="s">
        <v>58</v>
      </c>
      <c r="G733">
        <v>24</v>
      </c>
      <c r="H733">
        <v>576</v>
      </c>
      <c r="I733" t="s">
        <v>59</v>
      </c>
      <c r="J733" t="s">
        <v>154</v>
      </c>
      <c r="K733" t="s">
        <v>933</v>
      </c>
      <c r="L733" t="s">
        <v>934</v>
      </c>
      <c r="M733" t="s">
        <v>935</v>
      </c>
      <c r="N733" t="s">
        <v>83</v>
      </c>
      <c r="O733" t="s">
        <v>944</v>
      </c>
      <c r="P733" s="1">
        <v>8124</v>
      </c>
      <c r="Q733" s="1">
        <v>1628</v>
      </c>
    </row>
    <row r="734" spans="1:17" x14ac:dyDescent="0.2">
      <c r="A734" s="19" t="s">
        <v>932</v>
      </c>
      <c r="B734" t="s">
        <v>55</v>
      </c>
      <c r="C734" t="s">
        <v>183</v>
      </c>
      <c r="D734" t="s">
        <v>184</v>
      </c>
      <c r="E734" s="1">
        <v>8124</v>
      </c>
      <c r="F734" s="19" t="s">
        <v>612</v>
      </c>
      <c r="G734">
        <v>24</v>
      </c>
      <c r="H734">
        <v>576</v>
      </c>
      <c r="I734" t="s">
        <v>59</v>
      </c>
      <c r="J734" t="s">
        <v>185</v>
      </c>
      <c r="K734" t="s">
        <v>933</v>
      </c>
      <c r="L734" t="s">
        <v>934</v>
      </c>
      <c r="M734" t="s">
        <v>935</v>
      </c>
      <c r="N734" t="s">
        <v>83</v>
      </c>
      <c r="O734" t="s">
        <v>941</v>
      </c>
      <c r="P734" s="1">
        <v>8124</v>
      </c>
      <c r="Q734" s="1">
        <v>1628</v>
      </c>
    </row>
    <row r="735" spans="1:17" x14ac:dyDescent="0.2">
      <c r="A735" s="19" t="s">
        <v>932</v>
      </c>
      <c r="B735" t="s">
        <v>42</v>
      </c>
      <c r="C735" t="s">
        <v>123</v>
      </c>
      <c r="D735" t="s">
        <v>124</v>
      </c>
      <c r="E735" s="1">
        <v>27126</v>
      </c>
      <c r="F735" s="19" t="s">
        <v>248</v>
      </c>
      <c r="G735">
        <v>90</v>
      </c>
      <c r="H735">
        <v>90</v>
      </c>
      <c r="I735" t="s">
        <v>47</v>
      </c>
      <c r="K735" t="s">
        <v>933</v>
      </c>
      <c r="L735" t="s">
        <v>934</v>
      </c>
      <c r="M735" t="s">
        <v>935</v>
      </c>
      <c r="N735" t="s">
        <v>83</v>
      </c>
      <c r="O735" t="s">
        <v>945</v>
      </c>
      <c r="P735" s="1">
        <v>27126</v>
      </c>
      <c r="Q735" s="1">
        <v>4936</v>
      </c>
    </row>
    <row r="736" spans="1:17" x14ac:dyDescent="0.2">
      <c r="A736" s="19" t="s">
        <v>932</v>
      </c>
      <c r="B736" t="s">
        <v>42</v>
      </c>
      <c r="C736" t="s">
        <v>317</v>
      </c>
      <c r="D736" t="s">
        <v>318</v>
      </c>
      <c r="E736" s="1">
        <v>27126</v>
      </c>
      <c r="F736" s="19" t="s">
        <v>230</v>
      </c>
      <c r="G736">
        <v>300</v>
      </c>
      <c r="H736">
        <v>300</v>
      </c>
      <c r="I736" t="s">
        <v>47</v>
      </c>
      <c r="K736" t="s">
        <v>933</v>
      </c>
      <c r="L736" t="s">
        <v>946</v>
      </c>
      <c r="M736" t="s">
        <v>947</v>
      </c>
      <c r="N736" t="s">
        <v>83</v>
      </c>
      <c r="O736" t="s">
        <v>948</v>
      </c>
      <c r="P736" s="1">
        <v>27126</v>
      </c>
      <c r="Q736" s="1">
        <v>4936</v>
      </c>
    </row>
    <row r="737" spans="1:18" x14ac:dyDescent="0.2">
      <c r="A737" s="19" t="s">
        <v>932</v>
      </c>
      <c r="B737" t="s">
        <v>42</v>
      </c>
      <c r="C737" t="s">
        <v>155</v>
      </c>
      <c r="D737" t="s">
        <v>156</v>
      </c>
      <c r="E737" s="1">
        <v>27126</v>
      </c>
      <c r="F737" s="19" t="s">
        <v>529</v>
      </c>
      <c r="G737">
        <v>90</v>
      </c>
      <c r="H737">
        <v>90</v>
      </c>
      <c r="I737" t="s">
        <v>59</v>
      </c>
      <c r="J737" t="s">
        <v>157</v>
      </c>
      <c r="K737" t="s">
        <v>933</v>
      </c>
      <c r="L737" t="s">
        <v>946</v>
      </c>
      <c r="M737" t="s">
        <v>935</v>
      </c>
      <c r="N737" t="s">
        <v>83</v>
      </c>
      <c r="O737" t="s">
        <v>949</v>
      </c>
      <c r="P737" s="1">
        <v>27126</v>
      </c>
      <c r="Q737" s="1">
        <v>4936</v>
      </c>
    </row>
    <row r="738" spans="1:18" x14ac:dyDescent="0.2">
      <c r="A738" s="19" t="s">
        <v>932</v>
      </c>
      <c r="B738" t="s">
        <v>42</v>
      </c>
      <c r="C738" t="s">
        <v>158</v>
      </c>
      <c r="D738" t="s">
        <v>159</v>
      </c>
      <c r="E738" s="1">
        <v>27126</v>
      </c>
      <c r="F738" s="19" t="s">
        <v>248</v>
      </c>
      <c r="G738">
        <v>90</v>
      </c>
      <c r="H738">
        <v>90</v>
      </c>
      <c r="I738" t="s">
        <v>47</v>
      </c>
      <c r="K738" t="s">
        <v>933</v>
      </c>
      <c r="L738" t="s">
        <v>934</v>
      </c>
      <c r="M738" t="s">
        <v>935</v>
      </c>
      <c r="N738" t="s">
        <v>83</v>
      </c>
      <c r="O738" t="s">
        <v>948</v>
      </c>
      <c r="P738" s="1">
        <v>27126</v>
      </c>
      <c r="Q738" s="1">
        <v>4936</v>
      </c>
    </row>
    <row r="739" spans="1:18" x14ac:dyDescent="0.2">
      <c r="A739" s="19" t="s">
        <v>932</v>
      </c>
      <c r="B739" t="s">
        <v>42</v>
      </c>
      <c r="C739" t="s">
        <v>490</v>
      </c>
      <c r="D739" t="s">
        <v>491</v>
      </c>
      <c r="E739" s="1">
        <v>27126</v>
      </c>
      <c r="F739" s="19" t="s">
        <v>745</v>
      </c>
      <c r="G739">
        <v>90</v>
      </c>
      <c r="H739">
        <v>360</v>
      </c>
      <c r="I739" t="s">
        <v>89</v>
      </c>
      <c r="J739" t="s">
        <v>492</v>
      </c>
      <c r="K739" t="s">
        <v>933</v>
      </c>
      <c r="L739" t="s">
        <v>934</v>
      </c>
      <c r="M739" t="s">
        <v>935</v>
      </c>
      <c r="P739" s="1">
        <v>27126</v>
      </c>
      <c r="Q739" s="1">
        <v>4936</v>
      </c>
    </row>
    <row r="740" spans="1:18" x14ac:dyDescent="0.2">
      <c r="A740" s="19" t="s">
        <v>950</v>
      </c>
      <c r="B740" t="s">
        <v>951</v>
      </c>
      <c r="C740" t="s">
        <v>952</v>
      </c>
      <c r="D740" t="s">
        <v>953</v>
      </c>
      <c r="E740" s="1">
        <v>4650</v>
      </c>
      <c r="F740" s="19" t="s">
        <v>21</v>
      </c>
      <c r="G740">
        <v>18</v>
      </c>
      <c r="H740">
        <v>4</v>
      </c>
      <c r="I740" t="s">
        <v>22</v>
      </c>
      <c r="N740" t="s">
        <v>298</v>
      </c>
      <c r="P740" s="1">
        <v>4650</v>
      </c>
      <c r="Q740" s="1">
        <v>0</v>
      </c>
    </row>
    <row r="741" spans="1:18" x14ac:dyDescent="0.2">
      <c r="A741" s="19" t="s">
        <v>950</v>
      </c>
      <c r="B741" t="s">
        <v>951</v>
      </c>
      <c r="C741" t="s">
        <v>954</v>
      </c>
      <c r="D741" t="s">
        <v>955</v>
      </c>
      <c r="E741" s="1">
        <v>4650</v>
      </c>
      <c r="F741" s="19" t="s">
        <v>21</v>
      </c>
      <c r="G741">
        <v>18</v>
      </c>
      <c r="H741">
        <v>4</v>
      </c>
      <c r="I741" t="s">
        <v>22</v>
      </c>
      <c r="N741" t="s">
        <v>298</v>
      </c>
      <c r="P741" s="1">
        <v>4650</v>
      </c>
      <c r="Q741" s="1">
        <v>0</v>
      </c>
    </row>
    <row r="742" spans="1:18" x14ac:dyDescent="0.2">
      <c r="A742" s="19" t="s">
        <v>950</v>
      </c>
      <c r="B742" t="s">
        <v>951</v>
      </c>
      <c r="C742" t="s">
        <v>956</v>
      </c>
      <c r="D742" t="s">
        <v>957</v>
      </c>
      <c r="E742" s="1">
        <v>4650</v>
      </c>
      <c r="F742" s="19" t="s">
        <v>21</v>
      </c>
      <c r="G742">
        <v>18</v>
      </c>
      <c r="H742">
        <v>4</v>
      </c>
      <c r="I742" t="s">
        <v>22</v>
      </c>
      <c r="N742" t="s">
        <v>298</v>
      </c>
      <c r="P742" s="1">
        <v>4650</v>
      </c>
      <c r="Q742" s="1">
        <v>0</v>
      </c>
    </row>
    <row r="743" spans="1:18" x14ac:dyDescent="0.2">
      <c r="A743" s="19" t="s">
        <v>950</v>
      </c>
      <c r="B743" t="s">
        <v>951</v>
      </c>
      <c r="C743" t="s">
        <v>269</v>
      </c>
      <c r="D743" t="s">
        <v>270</v>
      </c>
      <c r="E743" s="1">
        <v>4650</v>
      </c>
      <c r="F743" s="19" t="s">
        <v>50</v>
      </c>
      <c r="G743">
        <v>18</v>
      </c>
      <c r="H743">
        <v>4</v>
      </c>
      <c r="I743" t="s">
        <v>47</v>
      </c>
      <c r="N743" t="s">
        <v>298</v>
      </c>
      <c r="P743" s="1">
        <v>4650</v>
      </c>
      <c r="Q743" s="1">
        <v>0</v>
      </c>
    </row>
    <row r="744" spans="1:18" x14ac:dyDescent="0.2">
      <c r="A744" s="19" t="s">
        <v>950</v>
      </c>
      <c r="B744" t="s">
        <v>951</v>
      </c>
      <c r="C744" t="s">
        <v>958</v>
      </c>
      <c r="D744" t="s">
        <v>959</v>
      </c>
      <c r="E744" s="1">
        <v>4650</v>
      </c>
      <c r="F744" s="19" t="s">
        <v>21</v>
      </c>
      <c r="G744">
        <v>18</v>
      </c>
      <c r="H744">
        <v>4</v>
      </c>
      <c r="I744" t="s">
        <v>22</v>
      </c>
      <c r="N744" t="s">
        <v>298</v>
      </c>
      <c r="P744" s="1">
        <v>4650</v>
      </c>
      <c r="Q744" s="1">
        <v>0</v>
      </c>
    </row>
    <row r="745" spans="1:18" x14ac:dyDescent="0.2">
      <c r="A745" s="19" t="s">
        <v>950</v>
      </c>
      <c r="B745" t="s">
        <v>960</v>
      </c>
      <c r="C745" t="s">
        <v>315</v>
      </c>
      <c r="D745" t="s">
        <v>316</v>
      </c>
      <c r="E745" s="1">
        <v>4650</v>
      </c>
      <c r="F745" s="19" t="s">
        <v>21</v>
      </c>
      <c r="G745">
        <v>10</v>
      </c>
      <c r="H745">
        <v>4</v>
      </c>
      <c r="I745" t="s">
        <v>47</v>
      </c>
      <c r="N745" t="s">
        <v>298</v>
      </c>
      <c r="P745" s="1">
        <v>4650</v>
      </c>
      <c r="Q745" s="1">
        <v>0</v>
      </c>
    </row>
    <row r="746" spans="1:18" x14ac:dyDescent="0.2">
      <c r="A746" s="19" t="s">
        <v>950</v>
      </c>
      <c r="B746" t="s">
        <v>960</v>
      </c>
      <c r="C746" t="s">
        <v>835</v>
      </c>
      <c r="D746" t="s">
        <v>836</v>
      </c>
      <c r="E746" s="1">
        <v>4650</v>
      </c>
      <c r="F746" s="19" t="s">
        <v>21</v>
      </c>
      <c r="G746">
        <v>10</v>
      </c>
      <c r="H746">
        <v>4</v>
      </c>
      <c r="I746" t="s">
        <v>47</v>
      </c>
      <c r="N746" t="s">
        <v>298</v>
      </c>
      <c r="P746" s="1">
        <v>4650</v>
      </c>
      <c r="Q746" s="1">
        <v>0</v>
      </c>
    </row>
    <row r="747" spans="1:18" x14ac:dyDescent="0.2">
      <c r="A747" s="19" t="s">
        <v>950</v>
      </c>
      <c r="B747" t="s">
        <v>267</v>
      </c>
      <c r="C747" t="s">
        <v>196</v>
      </c>
      <c r="D747" t="s">
        <v>197</v>
      </c>
      <c r="E747" s="1">
        <v>4651</v>
      </c>
      <c r="F747" s="19" t="s">
        <v>21</v>
      </c>
      <c r="G747">
        <v>10</v>
      </c>
      <c r="H747">
        <v>4</v>
      </c>
      <c r="I747" t="s">
        <v>47</v>
      </c>
      <c r="N747" t="s">
        <v>298</v>
      </c>
      <c r="P747" s="1">
        <v>4651</v>
      </c>
      <c r="Q747" s="1">
        <v>0</v>
      </c>
    </row>
    <row r="748" spans="1:18" x14ac:dyDescent="0.2">
      <c r="A748" s="19" t="s">
        <v>950</v>
      </c>
      <c r="B748" t="s">
        <v>961</v>
      </c>
      <c r="C748" t="s">
        <v>962</v>
      </c>
      <c r="D748" t="s">
        <v>963</v>
      </c>
      <c r="E748" s="1">
        <v>4650</v>
      </c>
      <c r="F748" s="19" t="s">
        <v>455</v>
      </c>
      <c r="G748">
        <v>10</v>
      </c>
      <c r="H748">
        <v>2</v>
      </c>
      <c r="I748" t="s">
        <v>22</v>
      </c>
      <c r="N748" t="s">
        <v>298</v>
      </c>
      <c r="P748" s="1">
        <v>4650</v>
      </c>
      <c r="Q748" s="1">
        <v>0</v>
      </c>
      <c r="R748" t="s">
        <v>964</v>
      </c>
    </row>
    <row r="749" spans="1:18" x14ac:dyDescent="0.2">
      <c r="A749" s="19" t="s">
        <v>950</v>
      </c>
      <c r="B749" t="s">
        <v>42</v>
      </c>
      <c r="C749" t="s">
        <v>965</v>
      </c>
      <c r="D749" t="s">
        <v>966</v>
      </c>
      <c r="E749" s="1">
        <v>4651</v>
      </c>
      <c r="F749" s="19" t="s">
        <v>21</v>
      </c>
      <c r="G749">
        <v>5</v>
      </c>
      <c r="H749">
        <v>4</v>
      </c>
      <c r="I749" t="s">
        <v>47</v>
      </c>
      <c r="N749" t="s">
        <v>298</v>
      </c>
      <c r="P749" s="1">
        <v>4651</v>
      </c>
      <c r="Q749" s="1">
        <v>0</v>
      </c>
    </row>
    <row r="750" spans="1:18" x14ac:dyDescent="0.2">
      <c r="A750" s="19" t="s">
        <v>950</v>
      </c>
      <c r="B750" t="s">
        <v>42</v>
      </c>
      <c r="C750" t="s">
        <v>967</v>
      </c>
      <c r="D750" t="s">
        <v>968</v>
      </c>
      <c r="E750" s="1">
        <v>4651</v>
      </c>
      <c r="F750" s="19" t="s">
        <v>21</v>
      </c>
      <c r="G750">
        <v>10</v>
      </c>
      <c r="H750">
        <v>4</v>
      </c>
      <c r="I750" t="s">
        <v>22</v>
      </c>
      <c r="N750" t="s">
        <v>298</v>
      </c>
      <c r="P750" s="1">
        <v>4651</v>
      </c>
      <c r="Q750" s="1">
        <v>0</v>
      </c>
    </row>
    <row r="751" spans="1:18" x14ac:dyDescent="0.2">
      <c r="A751" s="19" t="s">
        <v>950</v>
      </c>
      <c r="B751" t="s">
        <v>360</v>
      </c>
      <c r="C751" t="s">
        <v>341</v>
      </c>
      <c r="D751" t="s">
        <v>342</v>
      </c>
      <c r="E751" s="1">
        <v>4650</v>
      </c>
      <c r="F751" s="19" t="s">
        <v>21</v>
      </c>
      <c r="G751">
        <v>10</v>
      </c>
      <c r="H751">
        <v>20</v>
      </c>
      <c r="I751" t="s">
        <v>343</v>
      </c>
      <c r="J751" t="s">
        <v>344</v>
      </c>
      <c r="N751" t="s">
        <v>298</v>
      </c>
      <c r="P751" s="1">
        <v>4650</v>
      </c>
      <c r="Q751" s="1">
        <v>0</v>
      </c>
    </row>
    <row r="752" spans="1:18" x14ac:dyDescent="0.2">
      <c r="A752" s="19" t="s">
        <v>950</v>
      </c>
      <c r="B752" t="s">
        <v>360</v>
      </c>
      <c r="C752" t="s">
        <v>908</v>
      </c>
      <c r="D752" t="s">
        <v>909</v>
      </c>
      <c r="E752" s="1">
        <v>4650</v>
      </c>
      <c r="F752" s="19" t="s">
        <v>21</v>
      </c>
      <c r="G752">
        <v>10</v>
      </c>
      <c r="H752">
        <v>20</v>
      </c>
      <c r="I752" t="s">
        <v>343</v>
      </c>
      <c r="J752" t="s">
        <v>910</v>
      </c>
      <c r="N752" t="s">
        <v>298</v>
      </c>
      <c r="P752" s="1">
        <v>4650</v>
      </c>
      <c r="Q752" s="1">
        <v>0</v>
      </c>
    </row>
    <row r="753" spans="1:17" x14ac:dyDescent="0.2">
      <c r="A753" s="19" t="s">
        <v>950</v>
      </c>
      <c r="B753" t="s">
        <v>622</v>
      </c>
      <c r="C753" t="s">
        <v>645</v>
      </c>
      <c r="D753" t="s">
        <v>646</v>
      </c>
      <c r="E753" s="1">
        <v>4650</v>
      </c>
      <c r="F753" s="19" t="s">
        <v>50</v>
      </c>
      <c r="G753">
        <v>1</v>
      </c>
      <c r="H753">
        <v>4</v>
      </c>
      <c r="I753" t="s">
        <v>206</v>
      </c>
      <c r="J753" t="s">
        <v>647</v>
      </c>
      <c r="N753" t="s">
        <v>298</v>
      </c>
      <c r="P753" s="1">
        <v>4650</v>
      </c>
      <c r="Q753" s="1">
        <v>0</v>
      </c>
    </row>
    <row r="754" spans="1:17" x14ac:dyDescent="0.2">
      <c r="A754" s="19" t="s">
        <v>950</v>
      </c>
      <c r="B754" t="s">
        <v>622</v>
      </c>
      <c r="C754" t="s">
        <v>914</v>
      </c>
      <c r="D754" t="s">
        <v>915</v>
      </c>
      <c r="E754" s="1">
        <v>4650</v>
      </c>
      <c r="F754" s="19" t="s">
        <v>21</v>
      </c>
      <c r="G754">
        <v>1</v>
      </c>
      <c r="H754">
        <v>4</v>
      </c>
      <c r="I754" t="s">
        <v>916</v>
      </c>
      <c r="N754" t="s">
        <v>298</v>
      </c>
      <c r="P754" s="1">
        <v>4650</v>
      </c>
      <c r="Q754" s="1">
        <v>0</v>
      </c>
    </row>
    <row r="755" spans="1:17" x14ac:dyDescent="0.2">
      <c r="A755" s="19" t="s">
        <v>950</v>
      </c>
      <c r="B755" t="s">
        <v>622</v>
      </c>
      <c r="C755" t="s">
        <v>969</v>
      </c>
      <c r="D755" t="s">
        <v>970</v>
      </c>
      <c r="E755" s="1">
        <v>4650</v>
      </c>
      <c r="F755" s="19" t="s">
        <v>21</v>
      </c>
      <c r="G755">
        <v>1</v>
      </c>
      <c r="H755">
        <v>4</v>
      </c>
      <c r="I755" t="s">
        <v>22</v>
      </c>
      <c r="N755" t="s">
        <v>298</v>
      </c>
      <c r="P755" s="1">
        <v>4650</v>
      </c>
      <c r="Q755" s="1">
        <v>0</v>
      </c>
    </row>
    <row r="756" spans="1:17" x14ac:dyDescent="0.2">
      <c r="A756" s="19" t="s">
        <v>950</v>
      </c>
      <c r="B756" t="s">
        <v>622</v>
      </c>
      <c r="C756" t="s">
        <v>971</v>
      </c>
      <c r="D756" t="s">
        <v>972</v>
      </c>
      <c r="E756" s="1">
        <v>4650</v>
      </c>
      <c r="F756" s="19" t="s">
        <v>21</v>
      </c>
      <c r="G756">
        <v>1</v>
      </c>
      <c r="H756">
        <v>4</v>
      </c>
      <c r="I756" t="s">
        <v>22</v>
      </c>
      <c r="N756" t="s">
        <v>298</v>
      </c>
      <c r="P756" s="1">
        <v>4650</v>
      </c>
      <c r="Q756" s="1">
        <v>0</v>
      </c>
    </row>
    <row r="757" spans="1:17" x14ac:dyDescent="0.2">
      <c r="A757" s="19" t="s">
        <v>950</v>
      </c>
      <c r="B757" t="s">
        <v>201</v>
      </c>
      <c r="C757" t="s">
        <v>973</v>
      </c>
      <c r="D757" t="s">
        <v>974</v>
      </c>
      <c r="E757" s="1">
        <v>4650</v>
      </c>
      <c r="F757" s="19" t="s">
        <v>21</v>
      </c>
      <c r="G757">
        <v>4</v>
      </c>
      <c r="H757">
        <v>2</v>
      </c>
      <c r="I757" t="s">
        <v>206</v>
      </c>
      <c r="J757" t="s">
        <v>975</v>
      </c>
      <c r="N757" t="s">
        <v>298</v>
      </c>
      <c r="O757" t="s">
        <v>976</v>
      </c>
      <c r="P757" s="1">
        <v>4650</v>
      </c>
      <c r="Q757" s="1">
        <v>0</v>
      </c>
    </row>
    <row r="758" spans="1:17" x14ac:dyDescent="0.2">
      <c r="A758" s="19" t="s">
        <v>977</v>
      </c>
      <c r="B758" t="s">
        <v>55</v>
      </c>
      <c r="C758" t="s">
        <v>56</v>
      </c>
      <c r="D758" t="s">
        <v>57</v>
      </c>
      <c r="E758" s="1">
        <v>4048</v>
      </c>
      <c r="F758" s="19" t="s">
        <v>176</v>
      </c>
      <c r="G758">
        <v>4</v>
      </c>
      <c r="H758">
        <v>10</v>
      </c>
      <c r="I758" t="s">
        <v>59</v>
      </c>
      <c r="J758" t="s">
        <v>60</v>
      </c>
      <c r="K758" t="s">
        <v>978</v>
      </c>
      <c r="L758" t="s">
        <v>979</v>
      </c>
      <c r="M758" t="s">
        <v>980</v>
      </c>
      <c r="P758" s="1">
        <v>4048</v>
      </c>
      <c r="Q758" s="1">
        <v>0</v>
      </c>
    </row>
    <row r="759" spans="1:17" x14ac:dyDescent="0.2">
      <c r="A759" s="19" t="s">
        <v>977</v>
      </c>
      <c r="B759" t="s">
        <v>55</v>
      </c>
      <c r="C759" t="s">
        <v>63</v>
      </c>
      <c r="D759" t="s">
        <v>64</v>
      </c>
      <c r="E759" s="1">
        <v>4048</v>
      </c>
      <c r="F759" s="19" t="s">
        <v>176</v>
      </c>
      <c r="G759">
        <v>4</v>
      </c>
      <c r="H759">
        <v>10</v>
      </c>
      <c r="I759" t="s">
        <v>59</v>
      </c>
      <c r="J759" t="s">
        <v>60</v>
      </c>
      <c r="K759" t="s">
        <v>978</v>
      </c>
      <c r="L759" t="s">
        <v>979</v>
      </c>
      <c r="M759" t="s">
        <v>981</v>
      </c>
      <c r="P759" s="1">
        <v>4048</v>
      </c>
      <c r="Q759" s="1">
        <v>0</v>
      </c>
    </row>
    <row r="760" spans="1:17" x14ac:dyDescent="0.2">
      <c r="A760" s="19" t="s">
        <v>977</v>
      </c>
      <c r="B760" t="s">
        <v>55</v>
      </c>
      <c r="C760" t="s">
        <v>138</v>
      </c>
      <c r="D760" t="s">
        <v>139</v>
      </c>
      <c r="E760" s="1">
        <v>4048</v>
      </c>
      <c r="F760" s="19" t="s">
        <v>176</v>
      </c>
      <c r="G760">
        <v>3</v>
      </c>
      <c r="H760">
        <v>10</v>
      </c>
      <c r="I760" t="s">
        <v>59</v>
      </c>
      <c r="J760" t="s">
        <v>140</v>
      </c>
      <c r="K760" t="s">
        <v>978</v>
      </c>
      <c r="L760" t="s">
        <v>979</v>
      </c>
      <c r="M760" t="s">
        <v>981</v>
      </c>
      <c r="P760" s="1">
        <v>4048</v>
      </c>
      <c r="Q760" s="1">
        <v>0</v>
      </c>
    </row>
    <row r="761" spans="1:17" x14ac:dyDescent="0.2">
      <c r="A761" s="19" t="s">
        <v>977</v>
      </c>
      <c r="B761" t="s">
        <v>55</v>
      </c>
      <c r="C761" t="s">
        <v>141</v>
      </c>
      <c r="D761" t="s">
        <v>142</v>
      </c>
      <c r="E761" s="1">
        <v>4048</v>
      </c>
      <c r="F761" s="19" t="s">
        <v>176</v>
      </c>
      <c r="G761">
        <v>3</v>
      </c>
      <c r="H761">
        <v>10</v>
      </c>
      <c r="I761" t="s">
        <v>59</v>
      </c>
      <c r="J761" t="s">
        <v>140</v>
      </c>
      <c r="K761" t="s">
        <v>978</v>
      </c>
      <c r="L761" t="s">
        <v>979</v>
      </c>
      <c r="M761" t="s">
        <v>981</v>
      </c>
      <c r="P761" s="1">
        <v>4048</v>
      </c>
      <c r="Q761" s="1">
        <v>0</v>
      </c>
    </row>
    <row r="762" spans="1:17" x14ac:dyDescent="0.2">
      <c r="A762" s="19" t="s">
        <v>977</v>
      </c>
      <c r="B762" t="s">
        <v>55</v>
      </c>
      <c r="C762" t="s">
        <v>65</v>
      </c>
      <c r="D762" t="s">
        <v>66</v>
      </c>
      <c r="E762" s="1">
        <v>4048</v>
      </c>
      <c r="F762" s="19" t="s">
        <v>176</v>
      </c>
      <c r="G762">
        <v>3</v>
      </c>
      <c r="H762">
        <v>10</v>
      </c>
      <c r="I762" t="s">
        <v>67</v>
      </c>
      <c r="J762" t="s">
        <v>60</v>
      </c>
      <c r="K762" t="s">
        <v>978</v>
      </c>
      <c r="L762" t="s">
        <v>226</v>
      </c>
      <c r="M762" t="s">
        <v>981</v>
      </c>
      <c r="P762" s="1">
        <v>4048</v>
      </c>
      <c r="Q762" s="1">
        <v>0</v>
      </c>
    </row>
    <row r="763" spans="1:17" x14ac:dyDescent="0.2">
      <c r="A763" s="19" t="s">
        <v>977</v>
      </c>
      <c r="B763" t="s">
        <v>55</v>
      </c>
      <c r="C763" t="s">
        <v>183</v>
      </c>
      <c r="D763" t="s">
        <v>184</v>
      </c>
      <c r="E763" s="1">
        <v>4048</v>
      </c>
      <c r="F763" s="19" t="s">
        <v>176</v>
      </c>
      <c r="G763">
        <v>3</v>
      </c>
      <c r="H763">
        <v>10</v>
      </c>
      <c r="I763" t="s">
        <v>59</v>
      </c>
      <c r="J763" t="s">
        <v>185</v>
      </c>
      <c r="K763" t="s">
        <v>982</v>
      </c>
      <c r="L763" t="s">
        <v>226</v>
      </c>
      <c r="M763" t="s">
        <v>983</v>
      </c>
      <c r="P763" s="1">
        <v>4048</v>
      </c>
      <c r="Q763" s="1">
        <v>0</v>
      </c>
    </row>
    <row r="764" spans="1:17" x14ac:dyDescent="0.2">
      <c r="A764" s="19" t="s">
        <v>977</v>
      </c>
      <c r="B764" t="s">
        <v>55</v>
      </c>
      <c r="C764" t="s">
        <v>160</v>
      </c>
      <c r="D764" t="s">
        <v>161</v>
      </c>
      <c r="E764" s="1">
        <v>4048</v>
      </c>
      <c r="F764" s="19" t="s">
        <v>176</v>
      </c>
      <c r="G764">
        <v>3</v>
      </c>
      <c r="H764">
        <v>10</v>
      </c>
      <c r="I764" t="s">
        <v>110</v>
      </c>
      <c r="J764" t="s">
        <v>111</v>
      </c>
      <c r="K764" t="s">
        <v>982</v>
      </c>
      <c r="L764" t="s">
        <v>226</v>
      </c>
      <c r="M764" t="s">
        <v>983</v>
      </c>
      <c r="P764" s="1">
        <v>4048</v>
      </c>
      <c r="Q764" s="1">
        <v>0</v>
      </c>
    </row>
    <row r="765" spans="1:17" x14ac:dyDescent="0.2">
      <c r="A765" s="19" t="s">
        <v>977</v>
      </c>
      <c r="B765" t="s">
        <v>55</v>
      </c>
      <c r="C765" t="s">
        <v>108</v>
      </c>
      <c r="D765" t="s">
        <v>109</v>
      </c>
      <c r="E765" s="1">
        <v>4048</v>
      </c>
      <c r="F765" s="19" t="s">
        <v>176</v>
      </c>
      <c r="G765">
        <v>3</v>
      </c>
      <c r="H765">
        <v>10</v>
      </c>
      <c r="I765" t="s">
        <v>110</v>
      </c>
      <c r="J765" t="s">
        <v>111</v>
      </c>
      <c r="K765" t="s">
        <v>982</v>
      </c>
      <c r="L765" t="s">
        <v>226</v>
      </c>
      <c r="M765" t="s">
        <v>983</v>
      </c>
      <c r="P765" s="1">
        <v>4048</v>
      </c>
      <c r="Q765" s="1">
        <v>0</v>
      </c>
    </row>
    <row r="766" spans="1:17" x14ac:dyDescent="0.2">
      <c r="A766" s="19" t="s">
        <v>977</v>
      </c>
      <c r="B766" t="s">
        <v>55</v>
      </c>
      <c r="C766" t="s">
        <v>68</v>
      </c>
      <c r="D766" t="s">
        <v>69</v>
      </c>
      <c r="E766" s="1">
        <v>4048</v>
      </c>
      <c r="F766" s="19" t="s">
        <v>176</v>
      </c>
      <c r="G766">
        <v>4</v>
      </c>
      <c r="H766">
        <v>10</v>
      </c>
      <c r="I766" t="s">
        <v>59</v>
      </c>
      <c r="J766" t="s">
        <v>60</v>
      </c>
      <c r="K766" t="s">
        <v>978</v>
      </c>
      <c r="L766" t="s">
        <v>979</v>
      </c>
      <c r="M766" t="s">
        <v>981</v>
      </c>
      <c r="P766" s="1">
        <v>4048</v>
      </c>
      <c r="Q766" s="1">
        <v>0</v>
      </c>
    </row>
    <row r="767" spans="1:17" x14ac:dyDescent="0.2">
      <c r="A767" s="19" t="s">
        <v>977</v>
      </c>
      <c r="B767" t="s">
        <v>55</v>
      </c>
      <c r="C767" t="s">
        <v>73</v>
      </c>
      <c r="D767" t="s">
        <v>74</v>
      </c>
      <c r="E767" s="1">
        <v>4048</v>
      </c>
      <c r="F767" s="19" t="s">
        <v>176</v>
      </c>
      <c r="G767">
        <v>3</v>
      </c>
      <c r="H767">
        <v>10</v>
      </c>
      <c r="I767" t="s">
        <v>59</v>
      </c>
      <c r="J767" t="s">
        <v>75</v>
      </c>
      <c r="K767" t="s">
        <v>978</v>
      </c>
      <c r="L767" t="s">
        <v>979</v>
      </c>
      <c r="M767" t="s">
        <v>981</v>
      </c>
      <c r="P767" s="1">
        <v>4048</v>
      </c>
      <c r="Q767" s="1">
        <v>0</v>
      </c>
    </row>
    <row r="768" spans="1:17" x14ac:dyDescent="0.2">
      <c r="A768" s="19" t="s">
        <v>977</v>
      </c>
      <c r="B768" t="s">
        <v>42</v>
      </c>
      <c r="C768" t="s">
        <v>506</v>
      </c>
      <c r="D768" t="s">
        <v>507</v>
      </c>
      <c r="E768" s="1">
        <v>16554</v>
      </c>
      <c r="F768" s="19" t="s">
        <v>176</v>
      </c>
      <c r="G768">
        <v>250</v>
      </c>
      <c r="H768">
        <v>250</v>
      </c>
      <c r="I768" t="s">
        <v>22</v>
      </c>
      <c r="K768" t="s">
        <v>982</v>
      </c>
      <c r="L768" t="s">
        <v>226</v>
      </c>
      <c r="M768" t="s">
        <v>983</v>
      </c>
      <c r="P768" s="1">
        <v>16554</v>
      </c>
      <c r="Q768" s="1">
        <v>0</v>
      </c>
    </row>
    <row r="769" spans="1:17" x14ac:dyDescent="0.2">
      <c r="A769" s="19" t="s">
        <v>977</v>
      </c>
      <c r="B769" t="s">
        <v>42</v>
      </c>
      <c r="C769" t="s">
        <v>123</v>
      </c>
      <c r="D769" t="s">
        <v>124</v>
      </c>
      <c r="E769" s="1">
        <v>16554</v>
      </c>
      <c r="F769" s="19" t="s">
        <v>176</v>
      </c>
      <c r="G769">
        <v>250</v>
      </c>
      <c r="H769">
        <v>250</v>
      </c>
      <c r="I769" t="s">
        <v>47</v>
      </c>
      <c r="K769" t="s">
        <v>982</v>
      </c>
      <c r="L769" t="s">
        <v>226</v>
      </c>
      <c r="M769" t="s">
        <v>983</v>
      </c>
      <c r="P769" s="1">
        <v>16554</v>
      </c>
      <c r="Q769" s="1">
        <v>0</v>
      </c>
    </row>
    <row r="770" spans="1:17" x14ac:dyDescent="0.2">
      <c r="A770" s="19" t="s">
        <v>977</v>
      </c>
      <c r="B770" t="s">
        <v>42</v>
      </c>
      <c r="C770" t="s">
        <v>126</v>
      </c>
      <c r="D770" t="s">
        <v>127</v>
      </c>
      <c r="E770" s="1">
        <v>16554</v>
      </c>
      <c r="F770" s="19" t="s">
        <v>176</v>
      </c>
      <c r="G770">
        <v>250</v>
      </c>
      <c r="H770">
        <v>250</v>
      </c>
      <c r="I770" t="s">
        <v>47</v>
      </c>
      <c r="K770" t="s">
        <v>982</v>
      </c>
      <c r="L770" t="s">
        <v>226</v>
      </c>
      <c r="M770" t="s">
        <v>983</v>
      </c>
      <c r="P770" s="1">
        <v>16554</v>
      </c>
      <c r="Q770" s="1">
        <v>0</v>
      </c>
    </row>
    <row r="771" spans="1:17" x14ac:dyDescent="0.2">
      <c r="A771" s="19" t="s">
        <v>977</v>
      </c>
      <c r="B771" t="s">
        <v>42</v>
      </c>
      <c r="C771" t="s">
        <v>128</v>
      </c>
      <c r="D771" t="s">
        <v>129</v>
      </c>
      <c r="E771" s="1">
        <v>16554</v>
      </c>
      <c r="F771" s="19" t="s">
        <v>176</v>
      </c>
      <c r="G771">
        <v>250</v>
      </c>
      <c r="H771">
        <v>250</v>
      </c>
      <c r="I771" t="s">
        <v>47</v>
      </c>
      <c r="K771" t="s">
        <v>982</v>
      </c>
      <c r="L771" t="s">
        <v>226</v>
      </c>
      <c r="M771" t="s">
        <v>983</v>
      </c>
      <c r="P771" s="1">
        <v>16554</v>
      </c>
      <c r="Q771" s="1">
        <v>0</v>
      </c>
    </row>
    <row r="772" spans="1:17" x14ac:dyDescent="0.2">
      <c r="A772" s="19" t="s">
        <v>977</v>
      </c>
      <c r="B772" t="s">
        <v>42</v>
      </c>
      <c r="C772" t="s">
        <v>130</v>
      </c>
      <c r="D772" t="s">
        <v>131</v>
      </c>
      <c r="E772" s="1">
        <v>16554</v>
      </c>
      <c r="F772" s="19" t="s">
        <v>176</v>
      </c>
      <c r="G772">
        <v>250</v>
      </c>
      <c r="H772">
        <v>250</v>
      </c>
      <c r="I772" t="s">
        <v>47</v>
      </c>
      <c r="K772" t="s">
        <v>982</v>
      </c>
      <c r="L772" t="s">
        <v>226</v>
      </c>
      <c r="M772" t="s">
        <v>983</v>
      </c>
      <c r="P772" s="1">
        <v>16554</v>
      </c>
      <c r="Q772" s="1">
        <v>0</v>
      </c>
    </row>
    <row r="773" spans="1:17" x14ac:dyDescent="0.2">
      <c r="A773" s="19" t="s">
        <v>977</v>
      </c>
      <c r="B773" t="s">
        <v>42</v>
      </c>
      <c r="C773" t="s">
        <v>251</v>
      </c>
      <c r="D773" t="s">
        <v>252</v>
      </c>
      <c r="E773" s="1">
        <v>16554</v>
      </c>
      <c r="F773" s="19" t="s">
        <v>218</v>
      </c>
      <c r="G773">
        <v>6</v>
      </c>
      <c r="H773">
        <v>6</v>
      </c>
      <c r="I773" t="s">
        <v>253</v>
      </c>
      <c r="J773" t="s">
        <v>254</v>
      </c>
      <c r="K773" t="s">
        <v>982</v>
      </c>
      <c r="L773" t="s">
        <v>226</v>
      </c>
      <c r="M773" t="s">
        <v>983</v>
      </c>
      <c r="P773" s="1">
        <v>16554</v>
      </c>
      <c r="Q773" s="1">
        <v>0</v>
      </c>
    </row>
    <row r="774" spans="1:17" x14ac:dyDescent="0.2">
      <c r="A774" s="19" t="s">
        <v>977</v>
      </c>
      <c r="B774" t="s">
        <v>42</v>
      </c>
      <c r="C774" t="s">
        <v>269</v>
      </c>
      <c r="D774" t="s">
        <v>270</v>
      </c>
      <c r="E774" s="1">
        <v>16554</v>
      </c>
      <c r="F774" s="19" t="s">
        <v>176</v>
      </c>
      <c r="G774">
        <v>250</v>
      </c>
      <c r="H774">
        <v>250</v>
      </c>
      <c r="I774" t="s">
        <v>47</v>
      </c>
      <c r="K774" t="s">
        <v>982</v>
      </c>
      <c r="L774" t="s">
        <v>226</v>
      </c>
      <c r="M774" t="s">
        <v>983</v>
      </c>
      <c r="P774" s="1">
        <v>16554</v>
      </c>
      <c r="Q774" s="1">
        <v>0</v>
      </c>
    </row>
    <row r="775" spans="1:17" x14ac:dyDescent="0.2">
      <c r="A775" s="19" t="s">
        <v>977</v>
      </c>
      <c r="B775" t="s">
        <v>42</v>
      </c>
      <c r="C775" t="s">
        <v>879</v>
      </c>
      <c r="D775" t="s">
        <v>880</v>
      </c>
      <c r="E775" s="1">
        <v>16554</v>
      </c>
      <c r="F775" s="19" t="s">
        <v>176</v>
      </c>
      <c r="G775">
        <v>250</v>
      </c>
      <c r="H775">
        <v>250</v>
      </c>
      <c r="I775" t="s">
        <v>22</v>
      </c>
      <c r="K775" t="s">
        <v>984</v>
      </c>
      <c r="L775" t="s">
        <v>985</v>
      </c>
      <c r="M775" t="s">
        <v>983</v>
      </c>
      <c r="P775" s="1">
        <v>16554</v>
      </c>
      <c r="Q775" s="1">
        <v>0</v>
      </c>
    </row>
    <row r="776" spans="1:17" x14ac:dyDescent="0.2">
      <c r="A776" s="19" t="s">
        <v>977</v>
      </c>
      <c r="B776" t="s">
        <v>42</v>
      </c>
      <c r="C776" t="s">
        <v>357</v>
      </c>
      <c r="D776" t="s">
        <v>358</v>
      </c>
      <c r="E776" s="1">
        <v>16554</v>
      </c>
      <c r="F776" s="19" t="s">
        <v>176</v>
      </c>
      <c r="G776">
        <v>250</v>
      </c>
      <c r="H776">
        <v>250</v>
      </c>
      <c r="I776" t="s">
        <v>47</v>
      </c>
      <c r="K776" t="s">
        <v>984</v>
      </c>
      <c r="L776" t="s">
        <v>985</v>
      </c>
      <c r="M776" t="s">
        <v>986</v>
      </c>
      <c r="P776" s="1">
        <v>16554</v>
      </c>
      <c r="Q776" s="1">
        <v>0</v>
      </c>
    </row>
    <row r="777" spans="1:17" x14ac:dyDescent="0.2">
      <c r="A777" s="19" t="s">
        <v>987</v>
      </c>
      <c r="B777" t="s">
        <v>951</v>
      </c>
      <c r="C777" t="s">
        <v>988</v>
      </c>
      <c r="D777" t="s">
        <v>989</v>
      </c>
      <c r="E777" s="1">
        <v>120802</v>
      </c>
      <c r="F777" s="19" t="s">
        <v>21</v>
      </c>
      <c r="G777">
        <v>100</v>
      </c>
      <c r="H777">
        <v>1</v>
      </c>
      <c r="I777" t="s">
        <v>22</v>
      </c>
      <c r="K777" t="s">
        <v>990</v>
      </c>
      <c r="L777" t="s">
        <v>991</v>
      </c>
      <c r="M777" t="s">
        <v>992</v>
      </c>
      <c r="N777" t="s">
        <v>83</v>
      </c>
      <c r="P777" s="1">
        <v>120802</v>
      </c>
      <c r="Q777" s="1">
        <v>18368</v>
      </c>
    </row>
    <row r="778" spans="1:17" x14ac:dyDescent="0.2">
      <c r="A778" s="19" t="s">
        <v>987</v>
      </c>
      <c r="B778" t="s">
        <v>951</v>
      </c>
      <c r="C778" t="s">
        <v>993</v>
      </c>
      <c r="D778" t="s">
        <v>994</v>
      </c>
      <c r="E778" s="1">
        <v>120802</v>
      </c>
      <c r="F778" s="19" t="s">
        <v>21</v>
      </c>
      <c r="G778">
        <v>100</v>
      </c>
      <c r="H778">
        <v>1</v>
      </c>
      <c r="I778" t="s">
        <v>22</v>
      </c>
      <c r="K778" t="s">
        <v>990</v>
      </c>
      <c r="L778" t="s">
        <v>991</v>
      </c>
      <c r="M778" t="s">
        <v>992</v>
      </c>
      <c r="N778" t="s">
        <v>83</v>
      </c>
      <c r="P778" s="1">
        <v>120802</v>
      </c>
      <c r="Q778" s="1">
        <v>18368</v>
      </c>
    </row>
    <row r="779" spans="1:17" x14ac:dyDescent="0.2">
      <c r="A779" s="19" t="s">
        <v>987</v>
      </c>
      <c r="B779" t="s">
        <v>951</v>
      </c>
      <c r="C779" t="s">
        <v>45</v>
      </c>
      <c r="D779" t="s">
        <v>46</v>
      </c>
      <c r="E779" s="1">
        <v>120802</v>
      </c>
      <c r="F779" s="19" t="s">
        <v>21</v>
      </c>
      <c r="G779">
        <v>100</v>
      </c>
      <c r="H779">
        <v>1</v>
      </c>
      <c r="I779" t="s">
        <v>47</v>
      </c>
      <c r="K779" t="s">
        <v>990</v>
      </c>
      <c r="L779" t="s">
        <v>991</v>
      </c>
      <c r="M779" t="s">
        <v>992</v>
      </c>
      <c r="N779" t="s">
        <v>83</v>
      </c>
      <c r="P779" s="1">
        <v>120802</v>
      </c>
      <c r="Q779" s="1">
        <v>18368</v>
      </c>
    </row>
    <row r="780" spans="1:17" x14ac:dyDescent="0.2">
      <c r="A780" s="19" t="s">
        <v>987</v>
      </c>
      <c r="B780" t="s">
        <v>951</v>
      </c>
      <c r="C780" t="s">
        <v>995</v>
      </c>
      <c r="D780" t="s">
        <v>996</v>
      </c>
      <c r="E780" s="1">
        <v>120802</v>
      </c>
      <c r="F780" s="19" t="s">
        <v>21</v>
      </c>
      <c r="G780">
        <v>100</v>
      </c>
      <c r="H780">
        <v>1</v>
      </c>
      <c r="I780" t="s">
        <v>22</v>
      </c>
      <c r="K780" t="s">
        <v>990</v>
      </c>
      <c r="L780" t="s">
        <v>991</v>
      </c>
      <c r="M780" t="s">
        <v>992</v>
      </c>
      <c r="N780" t="s">
        <v>83</v>
      </c>
      <c r="P780" s="1">
        <v>120802</v>
      </c>
      <c r="Q780" s="1">
        <v>18368</v>
      </c>
    </row>
    <row r="781" spans="1:17" x14ac:dyDescent="0.2">
      <c r="A781" s="19" t="s">
        <v>987</v>
      </c>
      <c r="B781" t="s">
        <v>951</v>
      </c>
      <c r="C781" t="s">
        <v>269</v>
      </c>
      <c r="D781" t="s">
        <v>270</v>
      </c>
      <c r="E781" s="1">
        <v>120802</v>
      </c>
      <c r="F781" s="19" t="s">
        <v>21</v>
      </c>
      <c r="G781">
        <v>100</v>
      </c>
      <c r="H781">
        <v>1</v>
      </c>
      <c r="I781" t="s">
        <v>47</v>
      </c>
      <c r="K781" t="s">
        <v>990</v>
      </c>
      <c r="L781" t="s">
        <v>991</v>
      </c>
      <c r="M781" t="s">
        <v>992</v>
      </c>
      <c r="N781" t="s">
        <v>83</v>
      </c>
      <c r="P781" s="1">
        <v>120802</v>
      </c>
      <c r="Q781" s="1">
        <v>18368</v>
      </c>
    </row>
    <row r="782" spans="1:17" x14ac:dyDescent="0.2">
      <c r="A782" s="19" t="s">
        <v>987</v>
      </c>
      <c r="B782" t="s">
        <v>951</v>
      </c>
      <c r="C782" t="s">
        <v>874</v>
      </c>
      <c r="D782" t="s">
        <v>273</v>
      </c>
      <c r="E782" s="1">
        <v>120802</v>
      </c>
      <c r="F782" s="19" t="s">
        <v>21</v>
      </c>
      <c r="G782">
        <v>100</v>
      </c>
      <c r="H782">
        <v>1</v>
      </c>
      <c r="I782" t="s">
        <v>22</v>
      </c>
      <c r="K782" t="s">
        <v>990</v>
      </c>
      <c r="L782" t="s">
        <v>991</v>
      </c>
      <c r="M782" t="s">
        <v>992</v>
      </c>
      <c r="N782" t="s">
        <v>83</v>
      </c>
      <c r="P782" s="1">
        <v>120802</v>
      </c>
      <c r="Q782" s="1">
        <v>18368</v>
      </c>
    </row>
    <row r="783" spans="1:17" x14ac:dyDescent="0.2">
      <c r="A783" s="19" t="s">
        <v>987</v>
      </c>
      <c r="B783" t="s">
        <v>951</v>
      </c>
      <c r="C783" t="s">
        <v>997</v>
      </c>
      <c r="D783" t="s">
        <v>998</v>
      </c>
      <c r="E783" s="1">
        <v>120802</v>
      </c>
      <c r="F783" s="19" t="s">
        <v>21</v>
      </c>
      <c r="G783">
        <v>100</v>
      </c>
      <c r="H783">
        <v>1</v>
      </c>
      <c r="I783" t="s">
        <v>22</v>
      </c>
      <c r="K783" t="s">
        <v>990</v>
      </c>
      <c r="L783" t="s">
        <v>991</v>
      </c>
      <c r="M783" t="s">
        <v>992</v>
      </c>
      <c r="N783" t="s">
        <v>83</v>
      </c>
      <c r="P783" s="1">
        <v>120802</v>
      </c>
      <c r="Q783" s="1">
        <v>18368</v>
      </c>
    </row>
    <row r="784" spans="1:17" x14ac:dyDescent="0.2">
      <c r="A784" s="19" t="s">
        <v>987</v>
      </c>
      <c r="B784" t="s">
        <v>951</v>
      </c>
      <c r="C784" t="s">
        <v>883</v>
      </c>
      <c r="D784" t="s">
        <v>884</v>
      </c>
      <c r="E784" s="1">
        <v>120802</v>
      </c>
      <c r="F784" s="19" t="s">
        <v>21</v>
      </c>
      <c r="G784">
        <v>100</v>
      </c>
      <c r="H784">
        <v>1</v>
      </c>
      <c r="I784" t="s">
        <v>22</v>
      </c>
      <c r="K784" t="s">
        <v>990</v>
      </c>
      <c r="L784" t="s">
        <v>991</v>
      </c>
      <c r="M784" t="s">
        <v>992</v>
      </c>
      <c r="N784" t="s">
        <v>83</v>
      </c>
      <c r="P784" s="1">
        <v>120802</v>
      </c>
      <c r="Q784" s="1">
        <v>18368</v>
      </c>
    </row>
    <row r="785" spans="1:18" x14ac:dyDescent="0.2">
      <c r="A785" s="19" t="s">
        <v>987</v>
      </c>
      <c r="B785" t="s">
        <v>951</v>
      </c>
      <c r="C785" t="s">
        <v>456</v>
      </c>
      <c r="D785" t="s">
        <v>457</v>
      </c>
      <c r="E785" s="1">
        <v>120802</v>
      </c>
      <c r="F785" s="19" t="s">
        <v>21</v>
      </c>
      <c r="G785">
        <v>100</v>
      </c>
      <c r="H785">
        <v>1</v>
      </c>
      <c r="I785" t="s">
        <v>22</v>
      </c>
      <c r="K785" t="s">
        <v>990</v>
      </c>
      <c r="L785" t="s">
        <v>991</v>
      </c>
      <c r="M785" t="s">
        <v>992</v>
      </c>
      <c r="N785" t="s">
        <v>83</v>
      </c>
      <c r="P785" s="1">
        <v>120802</v>
      </c>
      <c r="Q785" s="1">
        <v>18368</v>
      </c>
    </row>
    <row r="786" spans="1:18" x14ac:dyDescent="0.2">
      <c r="A786" s="19" t="s">
        <v>987</v>
      </c>
      <c r="B786" t="s">
        <v>97</v>
      </c>
      <c r="C786" t="s">
        <v>532</v>
      </c>
      <c r="D786" t="s">
        <v>533</v>
      </c>
      <c r="E786" s="1">
        <v>79620</v>
      </c>
      <c r="F786" s="19" t="s">
        <v>236</v>
      </c>
      <c r="G786">
        <v>100</v>
      </c>
      <c r="H786">
        <v>6</v>
      </c>
      <c r="I786" t="s">
        <v>89</v>
      </c>
      <c r="J786" t="s">
        <v>534</v>
      </c>
      <c r="K786" t="s">
        <v>999</v>
      </c>
      <c r="L786" t="s">
        <v>991</v>
      </c>
      <c r="M786" t="s">
        <v>992</v>
      </c>
      <c r="N786" t="s">
        <v>83</v>
      </c>
      <c r="P786" s="1">
        <v>79620</v>
      </c>
      <c r="Q786" s="1">
        <v>14688</v>
      </c>
    </row>
    <row r="787" spans="1:18" x14ac:dyDescent="0.2">
      <c r="A787" s="19" t="s">
        <v>987</v>
      </c>
      <c r="B787" t="s">
        <v>97</v>
      </c>
      <c r="C787" t="s">
        <v>98</v>
      </c>
      <c r="D787" t="s">
        <v>99</v>
      </c>
      <c r="E787" s="1">
        <v>79620</v>
      </c>
      <c r="F787" s="19" t="s">
        <v>236</v>
      </c>
      <c r="G787">
        <v>100</v>
      </c>
      <c r="H787">
        <v>6</v>
      </c>
      <c r="I787" t="s">
        <v>101</v>
      </c>
      <c r="J787" t="s">
        <v>102</v>
      </c>
      <c r="K787" t="s">
        <v>999</v>
      </c>
      <c r="L787" t="s">
        <v>991</v>
      </c>
      <c r="M787" t="s">
        <v>992</v>
      </c>
      <c r="N787" t="s">
        <v>83</v>
      </c>
      <c r="P787" s="1">
        <v>79620</v>
      </c>
      <c r="Q787" s="1">
        <v>14688</v>
      </c>
    </row>
    <row r="788" spans="1:18" x14ac:dyDescent="0.2">
      <c r="A788" s="19" t="s">
        <v>987</v>
      </c>
      <c r="B788" t="s">
        <v>97</v>
      </c>
      <c r="C788" t="s">
        <v>56</v>
      </c>
      <c r="D788" t="s">
        <v>57</v>
      </c>
      <c r="E788" s="1">
        <v>79620</v>
      </c>
      <c r="F788" s="19" t="s">
        <v>58</v>
      </c>
      <c r="G788">
        <v>15</v>
      </c>
      <c r="H788">
        <v>14</v>
      </c>
      <c r="I788" t="s">
        <v>59</v>
      </c>
      <c r="J788" t="s">
        <v>60</v>
      </c>
      <c r="K788" t="s">
        <v>999</v>
      </c>
      <c r="L788" t="s">
        <v>991</v>
      </c>
      <c r="M788" t="s">
        <v>992</v>
      </c>
      <c r="N788" t="s">
        <v>83</v>
      </c>
      <c r="P788" s="1">
        <v>79620</v>
      </c>
      <c r="Q788" s="1">
        <v>14688</v>
      </c>
    </row>
    <row r="789" spans="1:18" x14ac:dyDescent="0.2">
      <c r="A789" s="19" t="s">
        <v>987</v>
      </c>
      <c r="B789" t="s">
        <v>97</v>
      </c>
      <c r="C789" t="s">
        <v>63</v>
      </c>
      <c r="D789" t="s">
        <v>64</v>
      </c>
      <c r="E789" s="1">
        <v>79620</v>
      </c>
      <c r="F789" s="19" t="s">
        <v>58</v>
      </c>
      <c r="G789">
        <v>15</v>
      </c>
      <c r="H789">
        <v>14</v>
      </c>
      <c r="I789" t="s">
        <v>59</v>
      </c>
      <c r="J789" t="s">
        <v>60</v>
      </c>
      <c r="K789" t="s">
        <v>999</v>
      </c>
      <c r="L789" t="s">
        <v>991</v>
      </c>
      <c r="M789" t="s">
        <v>992</v>
      </c>
      <c r="N789" t="s">
        <v>83</v>
      </c>
      <c r="P789" s="1">
        <v>79620</v>
      </c>
      <c r="Q789" s="1">
        <v>14688</v>
      </c>
    </row>
    <row r="790" spans="1:18" x14ac:dyDescent="0.2">
      <c r="A790" s="19" t="s">
        <v>987</v>
      </c>
      <c r="B790" t="s">
        <v>97</v>
      </c>
      <c r="C790" t="s">
        <v>65</v>
      </c>
      <c r="D790" t="s">
        <v>66</v>
      </c>
      <c r="E790" s="1">
        <v>79620</v>
      </c>
      <c r="F790" s="19" t="s">
        <v>58</v>
      </c>
      <c r="G790">
        <v>15</v>
      </c>
      <c r="H790">
        <v>14</v>
      </c>
      <c r="I790" t="s">
        <v>67</v>
      </c>
      <c r="J790" t="s">
        <v>60</v>
      </c>
      <c r="K790" t="s">
        <v>999</v>
      </c>
      <c r="L790" t="s">
        <v>991</v>
      </c>
      <c r="M790" t="s">
        <v>992</v>
      </c>
      <c r="N790" t="s">
        <v>83</v>
      </c>
      <c r="P790" s="1">
        <v>79620</v>
      </c>
      <c r="Q790" s="1">
        <v>14688</v>
      </c>
    </row>
    <row r="791" spans="1:18" x14ac:dyDescent="0.2">
      <c r="A791" s="19" t="s">
        <v>987</v>
      </c>
      <c r="B791" t="s">
        <v>97</v>
      </c>
      <c r="C791" t="s">
        <v>524</v>
      </c>
      <c r="D791" t="s">
        <v>525</v>
      </c>
      <c r="E791" s="1">
        <v>79620</v>
      </c>
      <c r="F791" s="19" t="s">
        <v>236</v>
      </c>
      <c r="G791">
        <v>100</v>
      </c>
      <c r="H791">
        <v>6</v>
      </c>
      <c r="I791" t="s">
        <v>81</v>
      </c>
      <c r="J791" t="s">
        <v>526</v>
      </c>
      <c r="K791" t="s">
        <v>999</v>
      </c>
      <c r="L791" t="s">
        <v>991</v>
      </c>
      <c r="M791" t="s">
        <v>992</v>
      </c>
      <c r="N791" t="s">
        <v>83</v>
      </c>
      <c r="P791" s="1">
        <v>79620</v>
      </c>
      <c r="Q791" s="1">
        <v>14688</v>
      </c>
    </row>
    <row r="792" spans="1:18" x14ac:dyDescent="0.2">
      <c r="A792" s="19" t="s">
        <v>987</v>
      </c>
      <c r="B792" t="s">
        <v>97</v>
      </c>
      <c r="C792" t="s">
        <v>183</v>
      </c>
      <c r="D792" t="s">
        <v>184</v>
      </c>
      <c r="E792" s="1">
        <v>79620</v>
      </c>
      <c r="F792" s="19" t="s">
        <v>50</v>
      </c>
      <c r="G792">
        <v>15</v>
      </c>
      <c r="H792">
        <v>14</v>
      </c>
      <c r="I792" t="s">
        <v>59</v>
      </c>
      <c r="J792" t="s">
        <v>185</v>
      </c>
      <c r="K792" t="s">
        <v>999</v>
      </c>
      <c r="L792" t="s">
        <v>991</v>
      </c>
      <c r="M792" t="s">
        <v>992</v>
      </c>
      <c r="N792" t="s">
        <v>83</v>
      </c>
      <c r="P792" s="1">
        <v>79620</v>
      </c>
      <c r="Q792" s="1">
        <v>14688</v>
      </c>
    </row>
    <row r="793" spans="1:18" x14ac:dyDescent="0.2">
      <c r="A793" s="19" t="s">
        <v>987</v>
      </c>
      <c r="B793" t="s">
        <v>97</v>
      </c>
      <c r="C793" t="s">
        <v>108</v>
      </c>
      <c r="D793" t="s">
        <v>109</v>
      </c>
      <c r="E793" s="1">
        <v>79620</v>
      </c>
      <c r="F793" s="19" t="s">
        <v>58</v>
      </c>
      <c r="G793">
        <v>15</v>
      </c>
      <c r="H793">
        <v>14</v>
      </c>
      <c r="I793" t="s">
        <v>110</v>
      </c>
      <c r="J793" t="s">
        <v>111</v>
      </c>
      <c r="K793" t="s">
        <v>999</v>
      </c>
      <c r="L793" t="s">
        <v>991</v>
      </c>
      <c r="M793" t="s">
        <v>992</v>
      </c>
      <c r="N793" t="s">
        <v>83</v>
      </c>
      <c r="P793" s="1">
        <v>79620</v>
      </c>
      <c r="Q793" s="1">
        <v>14688</v>
      </c>
    </row>
    <row r="794" spans="1:18" x14ac:dyDescent="0.2">
      <c r="A794" s="19" t="s">
        <v>987</v>
      </c>
      <c r="B794" t="s">
        <v>97</v>
      </c>
      <c r="C794" t="s">
        <v>68</v>
      </c>
      <c r="D794" t="s">
        <v>69</v>
      </c>
      <c r="E794" s="1">
        <v>79620</v>
      </c>
      <c r="F794" s="19" t="s">
        <v>58</v>
      </c>
      <c r="G794">
        <v>15</v>
      </c>
      <c r="H794">
        <v>14</v>
      </c>
      <c r="I794" t="s">
        <v>59</v>
      </c>
      <c r="J794" t="s">
        <v>60</v>
      </c>
      <c r="K794" t="s">
        <v>999</v>
      </c>
      <c r="L794" t="s">
        <v>991</v>
      </c>
      <c r="M794" t="s">
        <v>992</v>
      </c>
      <c r="N794" t="s">
        <v>83</v>
      </c>
      <c r="P794" s="1">
        <v>79620</v>
      </c>
      <c r="Q794" s="1">
        <v>14688</v>
      </c>
    </row>
    <row r="795" spans="1:18" x14ac:dyDescent="0.2">
      <c r="A795" s="19" t="s">
        <v>987</v>
      </c>
      <c r="B795" t="s">
        <v>97</v>
      </c>
      <c r="C795" t="s">
        <v>73</v>
      </c>
      <c r="D795" t="s">
        <v>74</v>
      </c>
      <c r="E795" s="1">
        <v>79620</v>
      </c>
      <c r="F795" s="19" t="s">
        <v>58</v>
      </c>
      <c r="G795">
        <v>15</v>
      </c>
      <c r="H795">
        <v>14</v>
      </c>
      <c r="I795" t="s">
        <v>59</v>
      </c>
      <c r="J795" t="s">
        <v>75</v>
      </c>
      <c r="K795" t="s">
        <v>999</v>
      </c>
      <c r="L795" t="s">
        <v>991</v>
      </c>
      <c r="M795" t="s">
        <v>992</v>
      </c>
      <c r="N795" t="s">
        <v>83</v>
      </c>
      <c r="P795" s="1">
        <v>79620</v>
      </c>
      <c r="Q795" s="1">
        <v>14688</v>
      </c>
    </row>
    <row r="796" spans="1:18" x14ac:dyDescent="0.2">
      <c r="A796" s="19" t="s">
        <v>1000</v>
      </c>
      <c r="B796" t="s">
        <v>440</v>
      </c>
      <c r="C796" t="s">
        <v>308</v>
      </c>
      <c r="D796" t="s">
        <v>309</v>
      </c>
      <c r="E796" s="1">
        <v>35000</v>
      </c>
      <c r="F796" s="19" t="s">
        <v>100</v>
      </c>
      <c r="G796">
        <v>150</v>
      </c>
      <c r="H796">
        <v>2</v>
      </c>
      <c r="I796" t="s">
        <v>47</v>
      </c>
      <c r="K796" t="s">
        <v>1001</v>
      </c>
      <c r="L796" t="s">
        <v>1002</v>
      </c>
      <c r="M796" t="s">
        <v>1003</v>
      </c>
      <c r="P796" s="1">
        <v>35000</v>
      </c>
      <c r="Q796" s="1">
        <v>0</v>
      </c>
      <c r="R796" t="s">
        <v>1004</v>
      </c>
    </row>
    <row r="797" spans="1:18" x14ac:dyDescent="0.2">
      <c r="A797" s="19" t="s">
        <v>1000</v>
      </c>
      <c r="B797" t="s">
        <v>440</v>
      </c>
      <c r="C797" t="s">
        <v>890</v>
      </c>
      <c r="D797" t="s">
        <v>639</v>
      </c>
      <c r="E797" s="1">
        <v>35000</v>
      </c>
      <c r="F797" s="19" t="s">
        <v>100</v>
      </c>
      <c r="G797">
        <v>150</v>
      </c>
      <c r="H797">
        <v>2</v>
      </c>
      <c r="I797" t="s">
        <v>22</v>
      </c>
      <c r="K797" t="s">
        <v>1005</v>
      </c>
      <c r="L797" t="s">
        <v>245</v>
      </c>
      <c r="M797" t="s">
        <v>1003</v>
      </c>
      <c r="P797" s="1">
        <v>35000</v>
      </c>
      <c r="Q797" s="1">
        <v>0</v>
      </c>
      <c r="R797" t="s">
        <v>1004</v>
      </c>
    </row>
    <row r="798" spans="1:18" x14ac:dyDescent="0.2">
      <c r="A798" s="19" t="s">
        <v>1000</v>
      </c>
      <c r="B798" t="s">
        <v>440</v>
      </c>
      <c r="C798" t="s">
        <v>651</v>
      </c>
      <c r="D798" t="s">
        <v>652</v>
      </c>
      <c r="E798" s="1">
        <v>35000</v>
      </c>
      <c r="F798" s="19" t="s">
        <v>529</v>
      </c>
      <c r="G798">
        <v>200</v>
      </c>
      <c r="H798">
        <v>1</v>
      </c>
      <c r="I798" t="s">
        <v>22</v>
      </c>
      <c r="K798" t="s">
        <v>1006</v>
      </c>
      <c r="L798" t="s">
        <v>1002</v>
      </c>
      <c r="M798" t="s">
        <v>1003</v>
      </c>
      <c r="P798" s="1">
        <v>35000</v>
      </c>
      <c r="Q798" s="1">
        <v>0</v>
      </c>
      <c r="R798" t="s">
        <v>1004</v>
      </c>
    </row>
    <row r="799" spans="1:18" x14ac:dyDescent="0.2">
      <c r="A799" s="19" t="s">
        <v>1007</v>
      </c>
      <c r="B799" t="s">
        <v>42</v>
      </c>
      <c r="C799" t="s">
        <v>486</v>
      </c>
      <c r="D799" t="s">
        <v>487</v>
      </c>
      <c r="E799" s="1">
        <v>21000</v>
      </c>
      <c r="F799" s="19" t="s">
        <v>21</v>
      </c>
      <c r="G799">
        <v>20</v>
      </c>
      <c r="H799">
        <v>6</v>
      </c>
      <c r="I799" t="s">
        <v>192</v>
      </c>
      <c r="J799" t="s">
        <v>488</v>
      </c>
      <c r="K799" t="s">
        <v>1008</v>
      </c>
      <c r="L799" t="s">
        <v>259</v>
      </c>
      <c r="M799" t="s">
        <v>1009</v>
      </c>
      <c r="P799" s="1">
        <v>21000</v>
      </c>
      <c r="Q799" s="1">
        <v>21000</v>
      </c>
      <c r="R799" t="s">
        <v>1010</v>
      </c>
    </row>
    <row r="800" spans="1:18" x14ac:dyDescent="0.2">
      <c r="A800" s="19" t="s">
        <v>1007</v>
      </c>
      <c r="B800" t="s">
        <v>42</v>
      </c>
      <c r="C800" t="s">
        <v>126</v>
      </c>
      <c r="D800" t="s">
        <v>127</v>
      </c>
      <c r="E800" s="1">
        <v>21000</v>
      </c>
      <c r="F800" s="19" t="s">
        <v>21</v>
      </c>
      <c r="G800">
        <v>80</v>
      </c>
      <c r="H800">
        <v>1</v>
      </c>
      <c r="I800" t="s">
        <v>47</v>
      </c>
      <c r="K800" t="s">
        <v>1008</v>
      </c>
      <c r="L800" t="s">
        <v>259</v>
      </c>
      <c r="M800" t="s">
        <v>1009</v>
      </c>
      <c r="P800" s="1">
        <v>21000</v>
      </c>
      <c r="Q800" s="1">
        <v>21000</v>
      </c>
      <c r="R800" t="s">
        <v>1010</v>
      </c>
    </row>
    <row r="801" spans="1:18" x14ac:dyDescent="0.2">
      <c r="A801" s="19" t="s">
        <v>1007</v>
      </c>
      <c r="B801" t="s">
        <v>42</v>
      </c>
      <c r="C801" t="s">
        <v>130</v>
      </c>
      <c r="D801" t="s">
        <v>131</v>
      </c>
      <c r="E801" s="1">
        <v>21000</v>
      </c>
      <c r="F801" s="19" t="s">
        <v>21</v>
      </c>
      <c r="G801">
        <v>80</v>
      </c>
      <c r="H801">
        <v>1</v>
      </c>
      <c r="I801" t="s">
        <v>47</v>
      </c>
      <c r="K801" t="s">
        <v>1008</v>
      </c>
      <c r="L801" t="s">
        <v>259</v>
      </c>
      <c r="M801" t="s">
        <v>1009</v>
      </c>
      <c r="P801" s="1">
        <v>21000</v>
      </c>
      <c r="Q801" s="1">
        <v>21000</v>
      </c>
      <c r="R801" t="s">
        <v>1010</v>
      </c>
    </row>
    <row r="802" spans="1:18" x14ac:dyDescent="0.2">
      <c r="A802" s="19" t="s">
        <v>1007</v>
      </c>
      <c r="B802" t="s">
        <v>42</v>
      </c>
      <c r="C802" t="s">
        <v>249</v>
      </c>
      <c r="D802" t="s">
        <v>250</v>
      </c>
      <c r="E802" s="1">
        <v>21000</v>
      </c>
      <c r="F802" s="19" t="s">
        <v>21</v>
      </c>
      <c r="G802">
        <v>80</v>
      </c>
      <c r="H802">
        <v>1</v>
      </c>
      <c r="I802" t="s">
        <v>22</v>
      </c>
      <c r="K802" t="s">
        <v>1008</v>
      </c>
      <c r="L802" t="s">
        <v>259</v>
      </c>
      <c r="M802" t="s">
        <v>1009</v>
      </c>
      <c r="P802" s="1">
        <v>21000</v>
      </c>
      <c r="Q802" s="1">
        <v>21000</v>
      </c>
      <c r="R802" t="s">
        <v>1010</v>
      </c>
    </row>
    <row r="803" spans="1:18" x14ac:dyDescent="0.2">
      <c r="A803" s="19" t="s">
        <v>1007</v>
      </c>
      <c r="B803" t="s">
        <v>42</v>
      </c>
      <c r="C803" t="s">
        <v>1011</v>
      </c>
      <c r="D803" t="s">
        <v>1012</v>
      </c>
      <c r="E803" s="1">
        <v>21000</v>
      </c>
      <c r="F803" s="19" t="s">
        <v>21</v>
      </c>
      <c r="G803">
        <v>80</v>
      </c>
      <c r="H803">
        <v>1</v>
      </c>
      <c r="I803" t="s">
        <v>22</v>
      </c>
      <c r="K803" t="s">
        <v>1013</v>
      </c>
      <c r="L803" t="s">
        <v>1014</v>
      </c>
      <c r="M803" t="s">
        <v>1009</v>
      </c>
      <c r="P803" s="1">
        <v>21000</v>
      </c>
      <c r="Q803" s="1">
        <v>21000</v>
      </c>
      <c r="R803" t="s">
        <v>1010</v>
      </c>
    </row>
    <row r="804" spans="1:18" x14ac:dyDescent="0.2">
      <c r="A804" s="19" t="s">
        <v>1007</v>
      </c>
      <c r="B804" t="s">
        <v>42</v>
      </c>
      <c r="C804" t="s">
        <v>1015</v>
      </c>
      <c r="D804" t="s">
        <v>1016</v>
      </c>
      <c r="E804" s="1">
        <v>21000</v>
      </c>
      <c r="F804" s="19" t="s">
        <v>21</v>
      </c>
      <c r="G804">
        <v>80</v>
      </c>
      <c r="H804">
        <v>1</v>
      </c>
      <c r="I804" t="s">
        <v>22</v>
      </c>
      <c r="K804" t="s">
        <v>1008</v>
      </c>
      <c r="L804" t="s">
        <v>259</v>
      </c>
      <c r="M804" t="s">
        <v>1009</v>
      </c>
      <c r="P804" s="1">
        <v>21000</v>
      </c>
      <c r="Q804" s="1">
        <v>21000</v>
      </c>
      <c r="R804" t="s">
        <v>1010</v>
      </c>
    </row>
    <row r="805" spans="1:18" x14ac:dyDescent="0.2">
      <c r="A805" s="19" t="s">
        <v>1007</v>
      </c>
      <c r="B805" t="s">
        <v>42</v>
      </c>
      <c r="C805" t="s">
        <v>91</v>
      </c>
      <c r="D805" t="s">
        <v>92</v>
      </c>
      <c r="E805" s="1">
        <v>21000</v>
      </c>
      <c r="F805" s="19" t="s">
        <v>21</v>
      </c>
      <c r="G805">
        <v>20</v>
      </c>
      <c r="H805">
        <v>6</v>
      </c>
      <c r="I805" t="s">
        <v>81</v>
      </c>
      <c r="J805" t="s">
        <v>93</v>
      </c>
      <c r="K805" t="s">
        <v>1008</v>
      </c>
      <c r="L805" t="s">
        <v>259</v>
      </c>
      <c r="M805" t="s">
        <v>1009</v>
      </c>
      <c r="P805" s="1">
        <v>21000</v>
      </c>
      <c r="Q805" s="1">
        <v>21000</v>
      </c>
      <c r="R805" t="s">
        <v>1010</v>
      </c>
    </row>
    <row r="806" spans="1:18" x14ac:dyDescent="0.2">
      <c r="A806" s="19" t="s">
        <v>1007</v>
      </c>
      <c r="B806" t="s">
        <v>42</v>
      </c>
      <c r="C806" t="s">
        <v>94</v>
      </c>
      <c r="D806" t="s">
        <v>95</v>
      </c>
      <c r="E806" s="1">
        <v>21000</v>
      </c>
      <c r="F806" s="19" t="s">
        <v>21</v>
      </c>
      <c r="G806">
        <v>20</v>
      </c>
      <c r="H806">
        <v>6</v>
      </c>
      <c r="I806" t="s">
        <v>266</v>
      </c>
      <c r="J806" t="s">
        <v>96</v>
      </c>
      <c r="K806" t="s">
        <v>1008</v>
      </c>
      <c r="L806" t="s">
        <v>259</v>
      </c>
      <c r="M806" t="s">
        <v>1009</v>
      </c>
      <c r="P806" s="1">
        <v>21000</v>
      </c>
      <c r="Q806" s="1">
        <v>21000</v>
      </c>
      <c r="R806" t="s">
        <v>1010</v>
      </c>
    </row>
    <row r="807" spans="1:18" x14ac:dyDescent="0.2">
      <c r="A807" s="19" t="s">
        <v>1007</v>
      </c>
      <c r="B807" t="s">
        <v>97</v>
      </c>
      <c r="C807" t="s">
        <v>693</v>
      </c>
      <c r="D807" t="s">
        <v>694</v>
      </c>
      <c r="E807" s="1">
        <v>14555</v>
      </c>
      <c r="F807" s="19" t="s">
        <v>58</v>
      </c>
      <c r="G807">
        <v>50</v>
      </c>
      <c r="H807">
        <v>7</v>
      </c>
      <c r="I807" t="s">
        <v>47</v>
      </c>
      <c r="K807" t="s">
        <v>1017</v>
      </c>
      <c r="L807" t="s">
        <v>1018</v>
      </c>
      <c r="M807" t="s">
        <v>1009</v>
      </c>
      <c r="P807" s="1">
        <v>14555</v>
      </c>
      <c r="Q807" s="1">
        <v>14555</v>
      </c>
    </row>
    <row r="808" spans="1:18" x14ac:dyDescent="0.2">
      <c r="A808" s="19" t="s">
        <v>1007</v>
      </c>
      <c r="B808" t="s">
        <v>97</v>
      </c>
      <c r="C808" t="s">
        <v>174</v>
      </c>
      <c r="D808" t="s">
        <v>175</v>
      </c>
      <c r="E808" s="1">
        <v>14555</v>
      </c>
      <c r="F808" s="19" t="s">
        <v>236</v>
      </c>
      <c r="G808">
        <v>50</v>
      </c>
      <c r="H808">
        <v>4</v>
      </c>
      <c r="I808" t="s">
        <v>101</v>
      </c>
      <c r="J808" t="s">
        <v>102</v>
      </c>
      <c r="K808" t="s">
        <v>1008</v>
      </c>
      <c r="L808" t="s">
        <v>259</v>
      </c>
      <c r="M808" t="s">
        <v>1009</v>
      </c>
      <c r="P808" s="1">
        <v>14555</v>
      </c>
      <c r="Q808" s="1">
        <v>14555</v>
      </c>
    </row>
    <row r="809" spans="1:18" x14ac:dyDescent="0.2">
      <c r="A809" s="19" t="s">
        <v>1007</v>
      </c>
      <c r="B809" t="s">
        <v>97</v>
      </c>
      <c r="C809" t="s">
        <v>98</v>
      </c>
      <c r="D809" t="s">
        <v>99</v>
      </c>
      <c r="E809" s="1">
        <v>14555</v>
      </c>
      <c r="F809" s="19" t="s">
        <v>236</v>
      </c>
      <c r="G809">
        <v>50</v>
      </c>
      <c r="H809">
        <v>4</v>
      </c>
      <c r="I809" t="s">
        <v>101</v>
      </c>
      <c r="J809" t="s">
        <v>102</v>
      </c>
      <c r="K809" t="s">
        <v>1008</v>
      </c>
      <c r="L809" t="s">
        <v>259</v>
      </c>
      <c r="M809" t="s">
        <v>1009</v>
      </c>
      <c r="P809" s="1">
        <v>14555</v>
      </c>
      <c r="Q809" s="1">
        <v>14555</v>
      </c>
    </row>
    <row r="810" spans="1:18" x14ac:dyDescent="0.2">
      <c r="A810" s="19" t="s">
        <v>1007</v>
      </c>
      <c r="B810" t="s">
        <v>97</v>
      </c>
      <c r="C810" t="s">
        <v>103</v>
      </c>
      <c r="D810" t="s">
        <v>104</v>
      </c>
      <c r="E810" s="1">
        <v>14555</v>
      </c>
      <c r="F810" s="19" t="s">
        <v>58</v>
      </c>
      <c r="G810">
        <v>50</v>
      </c>
      <c r="H810">
        <v>7</v>
      </c>
      <c r="I810" t="s">
        <v>59</v>
      </c>
      <c r="J810" t="s">
        <v>60</v>
      </c>
      <c r="K810" t="s">
        <v>1008</v>
      </c>
      <c r="L810" t="s">
        <v>259</v>
      </c>
      <c r="M810" t="s">
        <v>1009</v>
      </c>
      <c r="P810" s="1">
        <v>14555</v>
      </c>
      <c r="Q810" s="1">
        <v>14555</v>
      </c>
    </row>
    <row r="811" spans="1:18" x14ac:dyDescent="0.2">
      <c r="A811" s="19" t="s">
        <v>1007</v>
      </c>
      <c r="B811" t="s">
        <v>97</v>
      </c>
      <c r="C811" t="s">
        <v>105</v>
      </c>
      <c r="D811" t="s">
        <v>106</v>
      </c>
      <c r="E811" s="1">
        <v>14555</v>
      </c>
      <c r="F811" s="19" t="s">
        <v>236</v>
      </c>
      <c r="G811">
        <v>50</v>
      </c>
      <c r="H811">
        <v>4</v>
      </c>
      <c r="I811" t="s">
        <v>266</v>
      </c>
      <c r="J811" t="s">
        <v>107</v>
      </c>
      <c r="K811" t="s">
        <v>1008</v>
      </c>
      <c r="L811" t="s">
        <v>259</v>
      </c>
      <c r="M811" t="s">
        <v>1009</v>
      </c>
      <c r="P811" s="1">
        <v>14555</v>
      </c>
      <c r="Q811" s="1">
        <v>14555</v>
      </c>
    </row>
    <row r="812" spans="1:18" x14ac:dyDescent="0.2">
      <c r="A812" s="19" t="s">
        <v>1007</v>
      </c>
      <c r="B812" t="s">
        <v>97</v>
      </c>
      <c r="C812" t="s">
        <v>524</v>
      </c>
      <c r="D812" t="s">
        <v>525</v>
      </c>
      <c r="E812" s="1">
        <v>14555</v>
      </c>
      <c r="F812" s="19" t="s">
        <v>58</v>
      </c>
      <c r="G812">
        <v>50</v>
      </c>
      <c r="H812">
        <v>7</v>
      </c>
      <c r="I812" t="s">
        <v>81</v>
      </c>
      <c r="J812" t="s">
        <v>526</v>
      </c>
      <c r="K812" t="s">
        <v>1008</v>
      </c>
      <c r="L812" t="s">
        <v>259</v>
      </c>
      <c r="M812" t="s">
        <v>1009</v>
      </c>
      <c r="P812" s="1">
        <v>14555</v>
      </c>
      <c r="Q812" s="1">
        <v>14555</v>
      </c>
    </row>
    <row r="813" spans="1:18" x14ac:dyDescent="0.2">
      <c r="A813" s="19" t="s">
        <v>1007</v>
      </c>
      <c r="B813" t="s">
        <v>97</v>
      </c>
      <c r="C813" t="s">
        <v>68</v>
      </c>
      <c r="D813" t="s">
        <v>69</v>
      </c>
      <c r="E813" s="1">
        <v>14555</v>
      </c>
      <c r="F813" s="19" t="s">
        <v>58</v>
      </c>
      <c r="G813">
        <v>50</v>
      </c>
      <c r="H813">
        <v>7</v>
      </c>
      <c r="I813" t="s">
        <v>59</v>
      </c>
      <c r="J813" t="s">
        <v>60</v>
      </c>
      <c r="K813" t="s">
        <v>1008</v>
      </c>
      <c r="L813" t="s">
        <v>259</v>
      </c>
      <c r="M813" t="s">
        <v>1009</v>
      </c>
      <c r="P813" s="1">
        <v>14555</v>
      </c>
      <c r="Q813" s="1">
        <v>14555</v>
      </c>
    </row>
    <row r="814" spans="1:18" x14ac:dyDescent="0.2">
      <c r="A814" s="19" t="s">
        <v>1007</v>
      </c>
      <c r="B814" t="s">
        <v>568</v>
      </c>
      <c r="C814" t="s">
        <v>486</v>
      </c>
      <c r="D814" t="s">
        <v>487</v>
      </c>
      <c r="E814" s="1">
        <v>14750</v>
      </c>
      <c r="F814" s="19" t="s">
        <v>21</v>
      </c>
      <c r="G814">
        <v>40</v>
      </c>
      <c r="H814">
        <v>6</v>
      </c>
      <c r="I814" t="s">
        <v>192</v>
      </c>
      <c r="J814" t="s">
        <v>488</v>
      </c>
      <c r="K814" t="s">
        <v>1008</v>
      </c>
      <c r="L814" t="s">
        <v>259</v>
      </c>
      <c r="M814" t="s">
        <v>1009</v>
      </c>
      <c r="P814" s="1">
        <v>14750</v>
      </c>
      <c r="Q814" s="1">
        <v>14750</v>
      </c>
      <c r="R814" t="s">
        <v>1019</v>
      </c>
    </row>
    <row r="815" spans="1:18" x14ac:dyDescent="0.2">
      <c r="A815" s="19" t="s">
        <v>1007</v>
      </c>
      <c r="B815" t="s">
        <v>568</v>
      </c>
      <c r="C815" t="s">
        <v>467</v>
      </c>
      <c r="D815" t="s">
        <v>468</v>
      </c>
      <c r="E815" s="1">
        <v>14750</v>
      </c>
      <c r="F815" s="19" t="s">
        <v>21</v>
      </c>
      <c r="G815">
        <v>40</v>
      </c>
      <c r="H815">
        <v>6</v>
      </c>
      <c r="I815" t="s">
        <v>266</v>
      </c>
      <c r="J815" t="s">
        <v>470</v>
      </c>
      <c r="K815" t="s">
        <v>1008</v>
      </c>
      <c r="L815" t="s">
        <v>259</v>
      </c>
      <c r="M815" t="s">
        <v>1009</v>
      </c>
      <c r="P815" s="1">
        <v>14750</v>
      </c>
      <c r="Q815" s="1">
        <v>14750</v>
      </c>
      <c r="R815" t="s">
        <v>1019</v>
      </c>
    </row>
    <row r="816" spans="1:18" x14ac:dyDescent="0.2">
      <c r="A816" s="19" t="s">
        <v>1007</v>
      </c>
      <c r="B816" t="s">
        <v>568</v>
      </c>
      <c r="C816" t="s">
        <v>1020</v>
      </c>
      <c r="D816" t="s">
        <v>1021</v>
      </c>
      <c r="E816" s="1">
        <v>14750</v>
      </c>
      <c r="F816" s="19" t="s">
        <v>21</v>
      </c>
      <c r="G816">
        <v>40</v>
      </c>
      <c r="H816">
        <v>6</v>
      </c>
      <c r="I816" t="s">
        <v>33</v>
      </c>
      <c r="K816" t="s">
        <v>1017</v>
      </c>
      <c r="L816" t="s">
        <v>1018</v>
      </c>
      <c r="M816" t="s">
        <v>1009</v>
      </c>
      <c r="P816" s="1">
        <v>14750</v>
      </c>
      <c r="Q816" s="1">
        <v>14750</v>
      </c>
      <c r="R816" t="s">
        <v>1019</v>
      </c>
    </row>
    <row r="817" spans="1:18" x14ac:dyDescent="0.2">
      <c r="A817" s="19" t="s">
        <v>1007</v>
      </c>
      <c r="B817" t="s">
        <v>568</v>
      </c>
      <c r="C817" t="s">
        <v>1022</v>
      </c>
      <c r="D817" t="s">
        <v>1023</v>
      </c>
      <c r="E817" s="1">
        <v>14750</v>
      </c>
      <c r="F817" s="19" t="s">
        <v>21</v>
      </c>
      <c r="G817">
        <v>40</v>
      </c>
      <c r="H817">
        <v>6</v>
      </c>
      <c r="I817" t="s">
        <v>51</v>
      </c>
      <c r="K817" t="s">
        <v>1008</v>
      </c>
      <c r="L817" t="s">
        <v>259</v>
      </c>
      <c r="M817" t="s">
        <v>1009</v>
      </c>
      <c r="P817" s="1">
        <v>14750</v>
      </c>
      <c r="Q817" s="1">
        <v>14750</v>
      </c>
      <c r="R817" t="s">
        <v>1019</v>
      </c>
    </row>
    <row r="818" spans="1:18" x14ac:dyDescent="0.2">
      <c r="A818" s="19" t="s">
        <v>1007</v>
      </c>
      <c r="B818" t="s">
        <v>568</v>
      </c>
      <c r="C818" t="s">
        <v>1024</v>
      </c>
      <c r="D818" t="s">
        <v>1025</v>
      </c>
      <c r="E818" s="1">
        <v>14750</v>
      </c>
      <c r="F818" s="19" t="s">
        <v>21</v>
      </c>
      <c r="G818">
        <v>40</v>
      </c>
      <c r="H818">
        <v>6</v>
      </c>
      <c r="I818" t="s">
        <v>192</v>
      </c>
      <c r="J818" t="s">
        <v>1026</v>
      </c>
      <c r="K818" t="s">
        <v>1008</v>
      </c>
      <c r="L818" t="s">
        <v>259</v>
      </c>
      <c r="M818" t="s">
        <v>1009</v>
      </c>
      <c r="P818" s="1">
        <v>14750</v>
      </c>
      <c r="Q818" s="1">
        <v>14750</v>
      </c>
      <c r="R818" t="s">
        <v>1019</v>
      </c>
    </row>
    <row r="819" spans="1:18" x14ac:dyDescent="0.2">
      <c r="A819" s="19" t="s">
        <v>1007</v>
      </c>
      <c r="B819" t="s">
        <v>568</v>
      </c>
      <c r="C819" t="s">
        <v>198</v>
      </c>
      <c r="D819" t="s">
        <v>199</v>
      </c>
      <c r="E819" s="1">
        <v>14750</v>
      </c>
      <c r="F819" s="19" t="s">
        <v>21</v>
      </c>
      <c r="G819">
        <v>40</v>
      </c>
      <c r="H819">
        <v>6</v>
      </c>
      <c r="I819" t="s">
        <v>81</v>
      </c>
      <c r="J819" t="s">
        <v>200</v>
      </c>
      <c r="K819" t="s">
        <v>1008</v>
      </c>
      <c r="L819" t="s">
        <v>259</v>
      </c>
      <c r="M819" t="s">
        <v>1009</v>
      </c>
      <c r="P819" s="1">
        <v>14750</v>
      </c>
      <c r="Q819" s="1">
        <v>14750</v>
      </c>
      <c r="R819" t="s">
        <v>1019</v>
      </c>
    </row>
    <row r="820" spans="1:18" x14ac:dyDescent="0.2">
      <c r="A820" s="19" t="s">
        <v>1007</v>
      </c>
      <c r="B820" t="s">
        <v>568</v>
      </c>
      <c r="C820" t="s">
        <v>1027</v>
      </c>
      <c r="D820" t="s">
        <v>1028</v>
      </c>
      <c r="E820" s="1">
        <v>14750</v>
      </c>
      <c r="F820" s="19" t="s">
        <v>21</v>
      </c>
      <c r="G820">
        <v>40</v>
      </c>
      <c r="H820">
        <v>6</v>
      </c>
      <c r="I820" t="s">
        <v>51</v>
      </c>
      <c r="K820" t="s">
        <v>1008</v>
      </c>
      <c r="L820" t="s">
        <v>259</v>
      </c>
      <c r="M820" t="s">
        <v>1009</v>
      </c>
      <c r="P820" s="1">
        <v>14750</v>
      </c>
      <c r="Q820" s="1">
        <v>14750</v>
      </c>
      <c r="R820" t="s">
        <v>1019</v>
      </c>
    </row>
    <row r="821" spans="1:18" x14ac:dyDescent="0.2">
      <c r="A821" s="19" t="s">
        <v>1029</v>
      </c>
      <c r="B821" t="s">
        <v>18</v>
      </c>
      <c r="C821" t="s">
        <v>1030</v>
      </c>
      <c r="D821" t="s">
        <v>1031</v>
      </c>
      <c r="E821" s="1">
        <v>6205</v>
      </c>
      <c r="F821" s="19" t="s">
        <v>1032</v>
      </c>
      <c r="G821">
        <v>29</v>
      </c>
      <c r="H821">
        <v>1</v>
      </c>
      <c r="I821" t="s">
        <v>33</v>
      </c>
      <c r="K821" t="s">
        <v>1033</v>
      </c>
      <c r="P821" s="1">
        <v>6205</v>
      </c>
      <c r="Q821" s="1">
        <v>1862</v>
      </c>
    </row>
    <row r="822" spans="1:18" x14ac:dyDescent="0.2">
      <c r="A822" s="19" t="s">
        <v>1029</v>
      </c>
      <c r="B822" t="s">
        <v>18</v>
      </c>
      <c r="C822" t="s">
        <v>1034</v>
      </c>
      <c r="D822" t="s">
        <v>1035</v>
      </c>
      <c r="E822" s="1">
        <v>6205</v>
      </c>
      <c r="F822" s="19" t="s">
        <v>1032</v>
      </c>
      <c r="G822">
        <v>29</v>
      </c>
      <c r="H822">
        <v>1</v>
      </c>
      <c r="I822" t="s">
        <v>33</v>
      </c>
      <c r="K822" t="s">
        <v>1033</v>
      </c>
      <c r="P822" s="1">
        <v>6205</v>
      </c>
      <c r="Q822" s="1">
        <v>1862</v>
      </c>
    </row>
    <row r="823" spans="1:18" x14ac:dyDescent="0.2">
      <c r="A823" s="19" t="s">
        <v>1029</v>
      </c>
      <c r="B823" t="s">
        <v>18</v>
      </c>
      <c r="C823" t="s">
        <v>19</v>
      </c>
      <c r="D823" t="s">
        <v>20</v>
      </c>
      <c r="E823" s="1">
        <v>6205</v>
      </c>
      <c r="F823" s="19" t="s">
        <v>1032</v>
      </c>
      <c r="G823">
        <v>29</v>
      </c>
      <c r="H823">
        <v>1</v>
      </c>
      <c r="I823" t="s">
        <v>33</v>
      </c>
      <c r="K823" t="s">
        <v>1033</v>
      </c>
      <c r="P823" s="1">
        <v>6205</v>
      </c>
      <c r="Q823" s="1">
        <v>1862</v>
      </c>
    </row>
    <row r="824" spans="1:18" x14ac:dyDescent="0.2">
      <c r="A824" s="19" t="s">
        <v>1029</v>
      </c>
      <c r="B824" t="s">
        <v>18</v>
      </c>
      <c r="C824" t="s">
        <v>24</v>
      </c>
      <c r="D824" t="s">
        <v>25</v>
      </c>
      <c r="E824" s="1">
        <v>6205</v>
      </c>
      <c r="F824" s="19" t="s">
        <v>1032</v>
      </c>
      <c r="G824">
        <v>29</v>
      </c>
      <c r="H824">
        <v>1</v>
      </c>
      <c r="I824" t="s">
        <v>26</v>
      </c>
      <c r="K824" t="s">
        <v>1033</v>
      </c>
      <c r="P824" s="1">
        <v>6205</v>
      </c>
      <c r="Q824" s="1">
        <v>1862</v>
      </c>
    </row>
    <row r="825" spans="1:18" x14ac:dyDescent="0.2">
      <c r="A825" s="19" t="s">
        <v>1029</v>
      </c>
      <c r="B825" t="s">
        <v>18</v>
      </c>
      <c r="C825" t="s">
        <v>28</v>
      </c>
      <c r="D825" t="s">
        <v>29</v>
      </c>
      <c r="E825" s="1">
        <v>6205</v>
      </c>
      <c r="F825" s="19" t="s">
        <v>1032</v>
      </c>
      <c r="G825">
        <v>29</v>
      </c>
      <c r="H825">
        <v>1</v>
      </c>
      <c r="I825" t="s">
        <v>26</v>
      </c>
      <c r="K825" t="s">
        <v>1033</v>
      </c>
      <c r="L825" t="s">
        <v>278</v>
      </c>
      <c r="M825" t="s">
        <v>650</v>
      </c>
      <c r="P825" s="1">
        <v>6205</v>
      </c>
      <c r="Q825" s="1">
        <v>1862</v>
      </c>
    </row>
    <row r="826" spans="1:18" x14ac:dyDescent="0.2">
      <c r="A826" s="19" t="s">
        <v>1029</v>
      </c>
      <c r="B826" t="s">
        <v>18</v>
      </c>
      <c r="C826" t="s">
        <v>31</v>
      </c>
      <c r="D826" t="s">
        <v>32</v>
      </c>
      <c r="E826" s="1">
        <v>6205</v>
      </c>
      <c r="F826" s="19" t="s">
        <v>1032</v>
      </c>
      <c r="G826">
        <v>29</v>
      </c>
      <c r="H826">
        <v>1</v>
      </c>
      <c r="I826" t="s">
        <v>33</v>
      </c>
      <c r="K826" t="s">
        <v>1033</v>
      </c>
      <c r="P826" s="1">
        <v>6205</v>
      </c>
      <c r="Q826" s="1">
        <v>1862</v>
      </c>
    </row>
    <row r="827" spans="1:18" x14ac:dyDescent="0.2">
      <c r="A827" s="19" t="s">
        <v>1029</v>
      </c>
      <c r="B827" t="s">
        <v>18</v>
      </c>
      <c r="C827" t="s">
        <v>551</v>
      </c>
      <c r="D827" t="s">
        <v>552</v>
      </c>
      <c r="E827" s="1">
        <v>6205</v>
      </c>
      <c r="F827" s="19" t="s">
        <v>1032</v>
      </c>
      <c r="G827">
        <v>29</v>
      </c>
      <c r="H827">
        <v>1</v>
      </c>
      <c r="I827" t="s">
        <v>26</v>
      </c>
      <c r="K827" t="s">
        <v>1033</v>
      </c>
      <c r="P827" s="1">
        <v>6205</v>
      </c>
      <c r="Q827" s="1">
        <v>1862</v>
      </c>
    </row>
    <row r="828" spans="1:18" x14ac:dyDescent="0.2">
      <c r="A828" s="19" t="s">
        <v>1029</v>
      </c>
      <c r="B828" t="s">
        <v>18</v>
      </c>
      <c r="C828" t="s">
        <v>1036</v>
      </c>
      <c r="D828" t="s">
        <v>1037</v>
      </c>
      <c r="E828" s="1">
        <v>6205</v>
      </c>
      <c r="F828" s="19" t="s">
        <v>1032</v>
      </c>
      <c r="G828">
        <v>29</v>
      </c>
      <c r="H828">
        <v>1</v>
      </c>
      <c r="I828" t="s">
        <v>33</v>
      </c>
      <c r="K828" t="s">
        <v>1033</v>
      </c>
      <c r="P828" s="1">
        <v>6205</v>
      </c>
      <c r="Q828" s="1">
        <v>1862</v>
      </c>
    </row>
    <row r="829" spans="1:18" x14ac:dyDescent="0.2">
      <c r="A829" s="19" t="s">
        <v>1029</v>
      </c>
      <c r="B829" t="s">
        <v>18</v>
      </c>
      <c r="C829" t="s">
        <v>34</v>
      </c>
      <c r="D829" t="s">
        <v>35</v>
      </c>
      <c r="E829" s="1">
        <v>6205</v>
      </c>
      <c r="F829" s="19" t="s">
        <v>1032</v>
      </c>
      <c r="G829">
        <v>29</v>
      </c>
      <c r="H829">
        <v>1</v>
      </c>
      <c r="I829" t="s">
        <v>33</v>
      </c>
      <c r="K829" t="s">
        <v>1033</v>
      </c>
      <c r="P829" s="1">
        <v>6205</v>
      </c>
      <c r="Q829" s="1">
        <v>1862</v>
      </c>
    </row>
    <row r="830" spans="1:18" x14ac:dyDescent="0.2">
      <c r="A830" s="19" t="s">
        <v>1029</v>
      </c>
      <c r="B830" t="s">
        <v>18</v>
      </c>
      <c r="C830" t="s">
        <v>679</v>
      </c>
      <c r="D830" t="s">
        <v>680</v>
      </c>
      <c r="E830" s="1">
        <v>6205</v>
      </c>
      <c r="F830" s="19" t="s">
        <v>1032</v>
      </c>
      <c r="G830">
        <v>29</v>
      </c>
      <c r="H830">
        <v>1</v>
      </c>
      <c r="I830" t="s">
        <v>26</v>
      </c>
      <c r="K830" t="s">
        <v>1033</v>
      </c>
      <c r="P830" s="1">
        <v>6205</v>
      </c>
      <c r="Q830" s="1">
        <v>1862</v>
      </c>
    </row>
    <row r="831" spans="1:18" x14ac:dyDescent="0.2">
      <c r="A831" s="19" t="s">
        <v>1029</v>
      </c>
      <c r="B831" t="s">
        <v>18</v>
      </c>
      <c r="C831" t="s">
        <v>36</v>
      </c>
      <c r="D831" t="s">
        <v>37</v>
      </c>
      <c r="E831" s="1">
        <v>6205</v>
      </c>
      <c r="F831" s="19" t="s">
        <v>1032</v>
      </c>
      <c r="G831">
        <v>29</v>
      </c>
      <c r="H831">
        <v>1</v>
      </c>
      <c r="I831" t="s">
        <v>33</v>
      </c>
      <c r="K831" t="s">
        <v>1033</v>
      </c>
      <c r="P831" s="1">
        <v>6205</v>
      </c>
      <c r="Q831" s="1">
        <v>1862</v>
      </c>
    </row>
    <row r="832" spans="1:18" x14ac:dyDescent="0.2">
      <c r="A832" s="19" t="s">
        <v>1029</v>
      </c>
      <c r="B832" t="s">
        <v>18</v>
      </c>
      <c r="C832" t="s">
        <v>1038</v>
      </c>
      <c r="D832" t="s">
        <v>1039</v>
      </c>
      <c r="E832" s="1">
        <v>6205</v>
      </c>
      <c r="F832" s="19" t="s">
        <v>1032</v>
      </c>
      <c r="G832">
        <v>29</v>
      </c>
      <c r="H832">
        <v>1</v>
      </c>
      <c r="I832" t="s">
        <v>33</v>
      </c>
      <c r="K832" t="s">
        <v>1033</v>
      </c>
      <c r="P832" s="1">
        <v>6205</v>
      </c>
      <c r="Q832" s="1">
        <v>1862</v>
      </c>
    </row>
    <row r="833" spans="1:17" x14ac:dyDescent="0.2">
      <c r="A833" s="19" t="s">
        <v>1029</v>
      </c>
      <c r="B833" t="s">
        <v>18</v>
      </c>
      <c r="C833" t="s">
        <v>1040</v>
      </c>
      <c r="D833" t="s">
        <v>1041</v>
      </c>
      <c r="E833" s="1">
        <v>6205</v>
      </c>
      <c r="F833" s="19" t="s">
        <v>1032</v>
      </c>
      <c r="G833">
        <v>29</v>
      </c>
      <c r="H833">
        <v>1</v>
      </c>
      <c r="I833" t="s">
        <v>33</v>
      </c>
      <c r="K833" t="s">
        <v>1033</v>
      </c>
      <c r="P833" s="1">
        <v>6205</v>
      </c>
      <c r="Q833" s="1">
        <v>1862</v>
      </c>
    </row>
    <row r="834" spans="1:17" x14ac:dyDescent="0.2">
      <c r="A834" s="19" t="s">
        <v>1029</v>
      </c>
      <c r="B834" t="s">
        <v>18</v>
      </c>
      <c r="C834" t="s">
        <v>1042</v>
      </c>
      <c r="D834" t="s">
        <v>1043</v>
      </c>
      <c r="E834" s="1">
        <v>6205</v>
      </c>
      <c r="F834" s="19" t="s">
        <v>1032</v>
      </c>
      <c r="G834">
        <v>29</v>
      </c>
      <c r="H834">
        <v>1</v>
      </c>
      <c r="I834" t="s">
        <v>33</v>
      </c>
      <c r="K834" t="s">
        <v>1033</v>
      </c>
      <c r="P834" s="1">
        <v>6205</v>
      </c>
      <c r="Q834" s="1">
        <v>1862</v>
      </c>
    </row>
    <row r="835" spans="1:17" x14ac:dyDescent="0.2">
      <c r="A835" s="19" t="s">
        <v>1029</v>
      </c>
      <c r="B835" t="s">
        <v>18</v>
      </c>
      <c r="C835" t="s">
        <v>38</v>
      </c>
      <c r="D835" t="s">
        <v>39</v>
      </c>
      <c r="E835" s="1">
        <v>6205</v>
      </c>
      <c r="F835" s="19" t="s">
        <v>1032</v>
      </c>
      <c r="G835">
        <v>29</v>
      </c>
      <c r="H835">
        <v>1</v>
      </c>
      <c r="I835" t="s">
        <v>33</v>
      </c>
      <c r="K835" t="s">
        <v>1033</v>
      </c>
      <c r="P835" s="1">
        <v>6205</v>
      </c>
      <c r="Q835" s="1">
        <v>1862</v>
      </c>
    </row>
    <row r="836" spans="1:17" x14ac:dyDescent="0.2">
      <c r="A836" s="19" t="s">
        <v>1029</v>
      </c>
      <c r="B836" t="s">
        <v>452</v>
      </c>
      <c r="C836" t="s">
        <v>486</v>
      </c>
      <c r="D836" t="s">
        <v>487</v>
      </c>
      <c r="E836" s="1">
        <v>32112</v>
      </c>
      <c r="F836" s="19" t="s">
        <v>236</v>
      </c>
      <c r="G836">
        <v>1</v>
      </c>
      <c r="H836">
        <v>4</v>
      </c>
      <c r="I836" t="s">
        <v>192</v>
      </c>
      <c r="J836" t="s">
        <v>488</v>
      </c>
      <c r="K836" t="s">
        <v>1044</v>
      </c>
      <c r="P836" s="1">
        <v>32112</v>
      </c>
      <c r="Q836" s="1">
        <v>13117</v>
      </c>
    </row>
    <row r="837" spans="1:17" x14ac:dyDescent="0.2">
      <c r="A837" s="19" t="s">
        <v>1029</v>
      </c>
      <c r="B837" t="s">
        <v>452</v>
      </c>
      <c r="C837" t="s">
        <v>78</v>
      </c>
      <c r="D837" t="s">
        <v>79</v>
      </c>
      <c r="E837" s="1">
        <v>32112</v>
      </c>
      <c r="F837" s="19" t="s">
        <v>236</v>
      </c>
      <c r="G837">
        <v>35</v>
      </c>
      <c r="H837">
        <v>4</v>
      </c>
      <c r="I837" t="s">
        <v>81</v>
      </c>
      <c r="J837" t="s">
        <v>82</v>
      </c>
      <c r="K837" t="s">
        <v>1044</v>
      </c>
      <c r="P837" s="1">
        <v>32112</v>
      </c>
      <c r="Q837" s="1">
        <v>13117</v>
      </c>
    </row>
    <row r="838" spans="1:17" x14ac:dyDescent="0.2">
      <c r="A838" s="19" t="s">
        <v>1029</v>
      </c>
      <c r="B838" t="s">
        <v>452</v>
      </c>
      <c r="C838" t="s">
        <v>188</v>
      </c>
      <c r="D838" t="s">
        <v>189</v>
      </c>
      <c r="E838" s="1">
        <v>32112</v>
      </c>
      <c r="F838" s="19" t="s">
        <v>218</v>
      </c>
      <c r="G838">
        <v>35</v>
      </c>
      <c r="H838">
        <v>3</v>
      </c>
      <c r="I838" t="s">
        <v>47</v>
      </c>
      <c r="K838" t="s">
        <v>1044</v>
      </c>
      <c r="P838" s="1">
        <v>32112</v>
      </c>
      <c r="Q838" s="1">
        <v>13117</v>
      </c>
    </row>
    <row r="839" spans="1:17" x14ac:dyDescent="0.2">
      <c r="A839" s="19" t="s">
        <v>1029</v>
      </c>
      <c r="B839" t="s">
        <v>452</v>
      </c>
      <c r="C839" t="s">
        <v>1024</v>
      </c>
      <c r="D839" t="s">
        <v>1025</v>
      </c>
      <c r="E839" s="1">
        <v>32112</v>
      </c>
      <c r="F839" s="19" t="s">
        <v>236</v>
      </c>
      <c r="G839">
        <v>1</v>
      </c>
      <c r="H839">
        <v>4</v>
      </c>
      <c r="I839" t="s">
        <v>192</v>
      </c>
      <c r="J839" t="s">
        <v>1026</v>
      </c>
      <c r="K839" t="s">
        <v>1044</v>
      </c>
      <c r="P839" s="1">
        <v>32112</v>
      </c>
      <c r="Q839" s="1">
        <v>13117</v>
      </c>
    </row>
    <row r="840" spans="1:17" x14ac:dyDescent="0.2">
      <c r="A840" s="19" t="s">
        <v>1029</v>
      </c>
      <c r="B840" t="s">
        <v>452</v>
      </c>
      <c r="C840" t="s">
        <v>1045</v>
      </c>
      <c r="D840" t="s">
        <v>1046</v>
      </c>
      <c r="E840" s="1">
        <v>32112</v>
      </c>
      <c r="F840" s="19" t="s">
        <v>236</v>
      </c>
      <c r="G840">
        <v>1</v>
      </c>
      <c r="H840">
        <v>4</v>
      </c>
      <c r="I840" t="s">
        <v>266</v>
      </c>
      <c r="J840" t="s">
        <v>1047</v>
      </c>
      <c r="K840" t="s">
        <v>1044</v>
      </c>
      <c r="P840" s="1">
        <v>32112</v>
      </c>
      <c r="Q840" s="1">
        <v>13117</v>
      </c>
    </row>
    <row r="841" spans="1:17" x14ac:dyDescent="0.2">
      <c r="A841" s="19" t="s">
        <v>1029</v>
      </c>
      <c r="B841" t="s">
        <v>452</v>
      </c>
      <c r="C841" t="s">
        <v>290</v>
      </c>
      <c r="D841" t="s">
        <v>291</v>
      </c>
      <c r="E841" s="1">
        <v>32112</v>
      </c>
      <c r="F841" s="19" t="s">
        <v>218</v>
      </c>
      <c r="G841">
        <v>35</v>
      </c>
      <c r="H841">
        <v>3</v>
      </c>
      <c r="I841" t="s">
        <v>22</v>
      </c>
      <c r="K841" t="s">
        <v>1044</v>
      </c>
      <c r="P841" s="1">
        <v>32112</v>
      </c>
      <c r="Q841" s="1">
        <v>13117</v>
      </c>
    </row>
    <row r="842" spans="1:17" x14ac:dyDescent="0.2">
      <c r="A842" s="19" t="s">
        <v>1029</v>
      </c>
      <c r="B842" t="s">
        <v>452</v>
      </c>
      <c r="C842" t="s">
        <v>84</v>
      </c>
      <c r="D842" t="s">
        <v>85</v>
      </c>
      <c r="E842" s="1">
        <v>32112</v>
      </c>
      <c r="F842" s="19" t="s">
        <v>236</v>
      </c>
      <c r="G842">
        <v>35</v>
      </c>
      <c r="H842">
        <v>4</v>
      </c>
      <c r="I842" t="s">
        <v>81</v>
      </c>
      <c r="J842" t="s">
        <v>86</v>
      </c>
      <c r="K842" t="s">
        <v>1044</v>
      </c>
      <c r="P842" s="1">
        <v>32112</v>
      </c>
      <c r="Q842" s="1">
        <v>13117</v>
      </c>
    </row>
    <row r="843" spans="1:17" x14ac:dyDescent="0.2">
      <c r="A843" s="19" t="s">
        <v>1029</v>
      </c>
      <c r="B843" t="s">
        <v>452</v>
      </c>
      <c r="C843" t="s">
        <v>190</v>
      </c>
      <c r="D843" t="s">
        <v>191</v>
      </c>
      <c r="E843" s="1">
        <v>32112</v>
      </c>
      <c r="F843" s="19" t="s">
        <v>236</v>
      </c>
      <c r="G843">
        <v>35</v>
      </c>
      <c r="H843">
        <v>4</v>
      </c>
      <c r="I843" t="s">
        <v>192</v>
      </c>
      <c r="J843" t="s">
        <v>193</v>
      </c>
      <c r="K843" t="s">
        <v>1044</v>
      </c>
      <c r="P843" s="1">
        <v>32112</v>
      </c>
      <c r="Q843" s="1">
        <v>13117</v>
      </c>
    </row>
    <row r="844" spans="1:17" x14ac:dyDescent="0.2">
      <c r="A844" s="19" t="s">
        <v>1029</v>
      </c>
      <c r="B844" t="s">
        <v>452</v>
      </c>
      <c r="C844" t="s">
        <v>194</v>
      </c>
      <c r="D844" t="s">
        <v>195</v>
      </c>
      <c r="E844" s="1">
        <v>32112</v>
      </c>
      <c r="F844" s="19" t="s">
        <v>218</v>
      </c>
      <c r="G844">
        <v>35</v>
      </c>
      <c r="H844">
        <v>3</v>
      </c>
      <c r="I844" t="s">
        <v>47</v>
      </c>
      <c r="K844" t="s">
        <v>1044</v>
      </c>
      <c r="P844" s="1">
        <v>32112</v>
      </c>
      <c r="Q844" s="1">
        <v>13117</v>
      </c>
    </row>
    <row r="845" spans="1:17" x14ac:dyDescent="0.2">
      <c r="A845" s="19" t="s">
        <v>1029</v>
      </c>
      <c r="B845" t="s">
        <v>452</v>
      </c>
      <c r="C845" t="s">
        <v>843</v>
      </c>
      <c r="D845" t="s">
        <v>844</v>
      </c>
      <c r="E845" s="1">
        <v>32112</v>
      </c>
      <c r="F845" s="19" t="s">
        <v>209</v>
      </c>
      <c r="G845">
        <v>6</v>
      </c>
      <c r="H845">
        <v>1</v>
      </c>
      <c r="I845" t="s">
        <v>33</v>
      </c>
      <c r="K845" t="s">
        <v>1048</v>
      </c>
      <c r="L845" t="s">
        <v>1049</v>
      </c>
      <c r="M845" t="s">
        <v>1050</v>
      </c>
      <c r="P845" s="1">
        <v>32112</v>
      </c>
      <c r="Q845" s="1">
        <v>13117</v>
      </c>
    </row>
    <row r="846" spans="1:17" x14ac:dyDescent="0.2">
      <c r="A846" s="19" t="s">
        <v>1029</v>
      </c>
      <c r="B846" t="s">
        <v>452</v>
      </c>
      <c r="C846" t="s">
        <v>91</v>
      </c>
      <c r="D846" t="s">
        <v>92</v>
      </c>
      <c r="E846" s="1">
        <v>32112</v>
      </c>
      <c r="F846" s="19" t="s">
        <v>236</v>
      </c>
      <c r="G846">
        <v>35</v>
      </c>
      <c r="H846">
        <v>4</v>
      </c>
      <c r="I846" t="s">
        <v>81</v>
      </c>
      <c r="J846" t="s">
        <v>93</v>
      </c>
      <c r="K846" t="s">
        <v>1044</v>
      </c>
      <c r="L846" t="s">
        <v>510</v>
      </c>
      <c r="M846" t="s">
        <v>1050</v>
      </c>
      <c r="P846" s="1">
        <v>32112</v>
      </c>
      <c r="Q846" s="1">
        <v>13117</v>
      </c>
    </row>
    <row r="847" spans="1:17" x14ac:dyDescent="0.2">
      <c r="A847" s="19" t="s">
        <v>1029</v>
      </c>
      <c r="B847" t="s">
        <v>452</v>
      </c>
      <c r="C847" t="s">
        <v>198</v>
      </c>
      <c r="D847" t="s">
        <v>199</v>
      </c>
      <c r="E847" s="1">
        <v>32112</v>
      </c>
      <c r="F847" s="19" t="s">
        <v>236</v>
      </c>
      <c r="G847">
        <v>35</v>
      </c>
      <c r="H847">
        <v>4</v>
      </c>
      <c r="I847" t="s">
        <v>81</v>
      </c>
      <c r="J847" t="s">
        <v>200</v>
      </c>
      <c r="K847" t="s">
        <v>1044</v>
      </c>
      <c r="P847" s="1">
        <v>32112</v>
      </c>
      <c r="Q847" s="1">
        <v>13117</v>
      </c>
    </row>
  </sheetData>
  <autoFilter ref="A1:S1"/>
  <printOptions gridLines="1" gridLinesSet="0"/>
  <pageMargins left="0.75" right="0.75" top="1" bottom="1" header="0.5" footer="0.5"/>
  <pageSetup paperSize="0" fitToWidth="0" fitToHeight="0"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38"/>
  <sheetViews>
    <sheetView workbookViewId="0">
      <selection activeCell="L32" sqref="L32"/>
    </sheetView>
  </sheetViews>
  <sheetFormatPr defaultRowHeight="12.75" x14ac:dyDescent="0.2"/>
  <cols>
    <col min="1" max="1" width="40.7109375" customWidth="1"/>
    <col min="3" max="3" width="36" style="55" customWidth="1"/>
  </cols>
  <sheetData>
    <row r="1" spans="1:11" ht="15" x14ac:dyDescent="0.2">
      <c r="A1" s="21" t="s">
        <v>1176</v>
      </c>
      <c r="C1" s="49" t="s">
        <v>1146</v>
      </c>
    </row>
    <row r="2" spans="1:11" ht="15" x14ac:dyDescent="0.2">
      <c r="A2" s="57" t="s">
        <v>329</v>
      </c>
      <c r="C2" s="51" t="s">
        <v>1147</v>
      </c>
      <c r="E2" s="8"/>
      <c r="F2" s="61" t="s">
        <v>1177</v>
      </c>
      <c r="G2" s="62"/>
      <c r="H2" s="62"/>
      <c r="I2" s="62"/>
      <c r="J2" s="62"/>
      <c r="K2" s="63"/>
    </row>
    <row r="3" spans="1:11" ht="15" x14ac:dyDescent="0.25">
      <c r="A3" s="57" t="s">
        <v>952</v>
      </c>
      <c r="C3" s="52" t="s">
        <v>1149</v>
      </c>
      <c r="E3" s="8"/>
      <c r="F3" s="64" t="s">
        <v>1178</v>
      </c>
      <c r="G3" s="65"/>
      <c r="H3" s="65"/>
      <c r="I3" s="65"/>
      <c r="J3" s="65"/>
      <c r="K3" s="66"/>
    </row>
    <row r="4" spans="1:11" ht="15" x14ac:dyDescent="0.2">
      <c r="A4" s="57" t="s">
        <v>506</v>
      </c>
      <c r="C4" s="51" t="s">
        <v>1150</v>
      </c>
      <c r="E4" s="8"/>
      <c r="F4" s="67" t="s">
        <v>1179</v>
      </c>
      <c r="G4" s="65"/>
      <c r="H4" s="65"/>
      <c r="I4" s="65"/>
      <c r="J4" s="65"/>
      <c r="K4" s="66"/>
    </row>
    <row r="5" spans="1:11" ht="15" x14ac:dyDescent="0.2">
      <c r="A5" s="57" t="s">
        <v>894</v>
      </c>
      <c r="C5" s="51" t="s">
        <v>1151</v>
      </c>
      <c r="E5" s="8"/>
      <c r="F5" s="67" t="s">
        <v>1180</v>
      </c>
      <c r="G5" s="65"/>
      <c r="H5" s="65"/>
      <c r="I5" s="65"/>
      <c r="J5" s="65"/>
      <c r="K5" s="66"/>
    </row>
    <row r="6" spans="1:11" ht="15" x14ac:dyDescent="0.2">
      <c r="A6" s="57" t="s">
        <v>464</v>
      </c>
      <c r="C6" s="50" t="s">
        <v>1152</v>
      </c>
      <c r="E6" s="8"/>
      <c r="F6" s="68" t="s">
        <v>1181</v>
      </c>
      <c r="G6" s="65"/>
      <c r="H6" s="65"/>
      <c r="I6" s="65"/>
      <c r="J6" s="65"/>
      <c r="K6" s="66"/>
    </row>
    <row r="7" spans="1:11" ht="15" x14ac:dyDescent="0.25">
      <c r="A7" s="57" t="s">
        <v>887</v>
      </c>
      <c r="C7" s="52" t="s">
        <v>1153</v>
      </c>
      <c r="E7" s="8"/>
      <c r="F7" s="69" t="s">
        <v>1182</v>
      </c>
      <c r="G7" s="70"/>
      <c r="H7" s="70"/>
      <c r="I7" s="70"/>
      <c r="J7" s="70"/>
      <c r="K7" s="71"/>
    </row>
    <row r="8" spans="1:11" ht="15" x14ac:dyDescent="0.25">
      <c r="A8" s="57" t="s">
        <v>954</v>
      </c>
      <c r="C8" s="52" t="s">
        <v>1154</v>
      </c>
      <c r="E8" s="8"/>
      <c r="F8" s="8"/>
    </row>
    <row r="9" spans="1:11" ht="15" x14ac:dyDescent="0.2">
      <c r="A9" s="57" t="s">
        <v>43</v>
      </c>
      <c r="C9" s="50" t="s">
        <v>1155</v>
      </c>
      <c r="E9" s="6">
        <v>117</v>
      </c>
      <c r="F9" s="8" t="s">
        <v>1193</v>
      </c>
    </row>
    <row r="10" spans="1:11" ht="15" x14ac:dyDescent="0.2">
      <c r="A10" s="57" t="s">
        <v>288</v>
      </c>
      <c r="C10" s="50" t="s">
        <v>1156</v>
      </c>
      <c r="E10" s="6">
        <v>25</v>
      </c>
      <c r="F10" s="74" t="s">
        <v>1183</v>
      </c>
      <c r="G10" s="75"/>
      <c r="H10" s="75"/>
      <c r="I10" s="75"/>
    </row>
    <row r="11" spans="1:11" ht="15" x14ac:dyDescent="0.2">
      <c r="A11" s="57" t="s">
        <v>1030</v>
      </c>
      <c r="C11" s="51" t="s">
        <v>1157</v>
      </c>
      <c r="E11" s="6">
        <v>92</v>
      </c>
      <c r="F11" s="8" t="s">
        <v>1184</v>
      </c>
    </row>
    <row r="12" spans="1:11" ht="15" x14ac:dyDescent="0.25">
      <c r="A12" s="57" t="s">
        <v>249</v>
      </c>
      <c r="C12" s="52" t="s">
        <v>1158</v>
      </c>
      <c r="E12" s="58">
        <f>E11/E13</f>
        <v>0.78632478632478631</v>
      </c>
      <c r="F12" s="59" t="s">
        <v>1185</v>
      </c>
    </row>
    <row r="13" spans="1:11" ht="15" x14ac:dyDescent="0.25">
      <c r="A13" s="57" t="s">
        <v>311</v>
      </c>
      <c r="C13" s="52" t="s">
        <v>1159</v>
      </c>
      <c r="E13" s="6">
        <f>E10+E11</f>
        <v>117</v>
      </c>
      <c r="F13" s="8"/>
    </row>
    <row r="14" spans="1:11" ht="15" x14ac:dyDescent="0.25">
      <c r="A14" s="57" t="s">
        <v>1020</v>
      </c>
      <c r="C14" s="52" t="s">
        <v>1160</v>
      </c>
      <c r="E14" s="8"/>
      <c r="F14" s="8" t="s">
        <v>1186</v>
      </c>
    </row>
    <row r="15" spans="1:11" ht="15" x14ac:dyDescent="0.25">
      <c r="A15" s="57" t="s">
        <v>361</v>
      </c>
      <c r="C15" s="52" t="s">
        <v>1161</v>
      </c>
      <c r="E15" s="8"/>
      <c r="F15" s="8" t="s">
        <v>1187</v>
      </c>
    </row>
    <row r="16" spans="1:11" ht="15" x14ac:dyDescent="0.25">
      <c r="A16" s="57" t="s">
        <v>570</v>
      </c>
      <c r="C16" s="52" t="s">
        <v>1162</v>
      </c>
      <c r="E16" s="8"/>
      <c r="F16" s="8"/>
    </row>
    <row r="17" spans="1:14" ht="15" x14ac:dyDescent="0.25">
      <c r="A17" s="57" t="s">
        <v>367</v>
      </c>
      <c r="C17" s="52" t="s">
        <v>1163</v>
      </c>
      <c r="E17" s="6">
        <v>231</v>
      </c>
      <c r="F17" s="8" t="s">
        <v>1188</v>
      </c>
    </row>
    <row r="18" spans="1:14" ht="15" x14ac:dyDescent="0.25">
      <c r="A18" s="57" t="s">
        <v>988</v>
      </c>
      <c r="C18" s="52" t="s">
        <v>1164</v>
      </c>
      <c r="E18" s="8"/>
      <c r="F18" s="8"/>
    </row>
    <row r="19" spans="1:14" ht="15" x14ac:dyDescent="0.25">
      <c r="A19" s="57" t="s">
        <v>993</v>
      </c>
      <c r="C19" s="54" t="s">
        <v>1165</v>
      </c>
      <c r="E19" s="8"/>
      <c r="F19" s="8"/>
    </row>
    <row r="20" spans="1:14" ht="15" x14ac:dyDescent="0.2">
      <c r="A20" s="57" t="s">
        <v>784</v>
      </c>
      <c r="C20" s="51" t="s">
        <v>1166</v>
      </c>
      <c r="E20" s="8"/>
      <c r="F20" s="8"/>
    </row>
    <row r="21" spans="1:14" ht="15" x14ac:dyDescent="0.25">
      <c r="A21" s="57" t="s">
        <v>832</v>
      </c>
      <c r="C21" s="52" t="s">
        <v>1167</v>
      </c>
      <c r="E21" s="8"/>
      <c r="F21" s="60" t="s">
        <v>1178</v>
      </c>
      <c r="G21" s="72"/>
      <c r="H21" s="72"/>
      <c r="I21" s="72"/>
    </row>
    <row r="22" spans="1:14" ht="15" x14ac:dyDescent="0.25">
      <c r="A22" s="57" t="s">
        <v>371</v>
      </c>
      <c r="C22" s="52" t="s">
        <v>1168</v>
      </c>
      <c r="E22" s="8"/>
      <c r="F22" s="8"/>
    </row>
    <row r="23" spans="1:14" ht="15" x14ac:dyDescent="0.2">
      <c r="A23" s="57" t="s">
        <v>373</v>
      </c>
      <c r="C23" s="51" t="s">
        <v>1169</v>
      </c>
      <c r="E23" s="8"/>
      <c r="F23" s="8"/>
    </row>
    <row r="24" spans="1:14" ht="15" customHeight="1" x14ac:dyDescent="0.2">
      <c r="A24" s="57" t="s">
        <v>610</v>
      </c>
      <c r="C24" s="51" t="s">
        <v>1170</v>
      </c>
      <c r="E24" s="8"/>
      <c r="F24" s="8"/>
      <c r="K24" s="95" t="s">
        <v>1194</v>
      </c>
      <c r="L24" s="95"/>
      <c r="M24" s="95"/>
      <c r="N24" s="26"/>
    </row>
    <row r="25" spans="1:14" ht="15" x14ac:dyDescent="0.25">
      <c r="A25" s="57" t="s">
        <v>713</v>
      </c>
      <c r="C25" s="52" t="s">
        <v>1172</v>
      </c>
      <c r="E25" s="73">
        <v>25</v>
      </c>
      <c r="F25" s="74" t="s">
        <v>1189</v>
      </c>
      <c r="G25" s="75"/>
      <c r="H25" s="75"/>
      <c r="I25" s="75"/>
      <c r="J25" s="75"/>
      <c r="K25" s="95"/>
      <c r="L25" s="95"/>
      <c r="M25" s="95"/>
      <c r="N25" s="26"/>
    </row>
    <row r="26" spans="1:14" ht="15" x14ac:dyDescent="0.25">
      <c r="A26" s="57" t="s">
        <v>962</v>
      </c>
      <c r="C26" s="52" t="s">
        <v>1175</v>
      </c>
      <c r="E26" s="6">
        <v>92</v>
      </c>
      <c r="F26" s="8" t="s">
        <v>1190</v>
      </c>
    </row>
    <row r="27" spans="1:14" ht="15" x14ac:dyDescent="0.2">
      <c r="A27" s="57" t="s">
        <v>822</v>
      </c>
      <c r="C27" s="50" t="s">
        <v>486</v>
      </c>
      <c r="E27" s="8">
        <f>E26+E25</f>
        <v>117</v>
      </c>
      <c r="F27" s="8"/>
    </row>
    <row r="28" spans="1:14" ht="15" x14ac:dyDescent="0.2">
      <c r="A28" s="57" t="s">
        <v>334</v>
      </c>
      <c r="C28" s="50" t="s">
        <v>113</v>
      </c>
      <c r="E28" s="8"/>
      <c r="F28" s="8"/>
    </row>
    <row r="29" spans="1:14" ht="15" x14ac:dyDescent="0.2">
      <c r="A29" s="57" t="s">
        <v>695</v>
      </c>
      <c r="C29" s="51" t="s">
        <v>120</v>
      </c>
      <c r="E29" s="76">
        <v>139</v>
      </c>
      <c r="F29" s="77" t="s">
        <v>1191</v>
      </c>
      <c r="G29" s="78"/>
      <c r="H29" s="78"/>
      <c r="I29" s="78"/>
    </row>
    <row r="30" spans="1:14" ht="15" x14ac:dyDescent="0.2">
      <c r="A30" s="57" t="s">
        <v>1034</v>
      </c>
      <c r="C30" s="50" t="s">
        <v>123</v>
      </c>
      <c r="E30" s="56">
        <v>92</v>
      </c>
      <c r="F30" s="8" t="s">
        <v>1190</v>
      </c>
    </row>
    <row r="31" spans="1:14" ht="15" x14ac:dyDescent="0.2">
      <c r="A31" s="57" t="s">
        <v>19</v>
      </c>
      <c r="C31" s="50" t="s">
        <v>126</v>
      </c>
      <c r="E31">
        <f>E30+E29</f>
        <v>231</v>
      </c>
    </row>
    <row r="32" spans="1:14" ht="15" x14ac:dyDescent="0.2">
      <c r="A32" s="57" t="s">
        <v>1022</v>
      </c>
      <c r="C32" s="50" t="s">
        <v>308</v>
      </c>
    </row>
    <row r="33" spans="1:3" ht="15" x14ac:dyDescent="0.2">
      <c r="A33" s="57" t="s">
        <v>791</v>
      </c>
      <c r="C33" s="50" t="s">
        <v>128</v>
      </c>
    </row>
    <row r="34" spans="1:3" ht="15" x14ac:dyDescent="0.2">
      <c r="A34" s="57" t="s">
        <v>48</v>
      </c>
      <c r="C34" s="50" t="s">
        <v>130</v>
      </c>
    </row>
    <row r="35" spans="1:3" ht="15" x14ac:dyDescent="0.2">
      <c r="A35" s="57" t="s">
        <v>793</v>
      </c>
      <c r="C35" s="51" t="s">
        <v>848</v>
      </c>
    </row>
    <row r="36" spans="1:3" ht="15" x14ac:dyDescent="0.2">
      <c r="A36" s="57" t="s">
        <v>228</v>
      </c>
      <c r="C36" s="50" t="s">
        <v>467</v>
      </c>
    </row>
    <row r="37" spans="1:3" ht="15" x14ac:dyDescent="0.25">
      <c r="A37" s="57" t="s">
        <v>623</v>
      </c>
      <c r="C37" s="52" t="s">
        <v>78</v>
      </c>
    </row>
    <row r="38" spans="1:3" ht="15" x14ac:dyDescent="0.25">
      <c r="A38" s="57" t="s">
        <v>1045</v>
      </c>
      <c r="C38" s="52" t="s">
        <v>781</v>
      </c>
    </row>
    <row r="39" spans="1:3" ht="15" x14ac:dyDescent="0.2">
      <c r="A39" s="57" t="s">
        <v>627</v>
      </c>
      <c r="C39" s="50" t="s">
        <v>1148</v>
      </c>
    </row>
    <row r="40" spans="1:3" ht="15" x14ac:dyDescent="0.2">
      <c r="A40" s="57" t="s">
        <v>758</v>
      </c>
      <c r="C40" s="50" t="s">
        <v>45</v>
      </c>
    </row>
    <row r="41" spans="1:3" ht="15" x14ac:dyDescent="0.25">
      <c r="A41" s="57" t="s">
        <v>290</v>
      </c>
      <c r="C41" s="52" t="s">
        <v>315</v>
      </c>
    </row>
    <row r="42" spans="1:3" ht="15" x14ac:dyDescent="0.25">
      <c r="A42" s="57" t="s">
        <v>995</v>
      </c>
      <c r="C42" s="52" t="s">
        <v>317</v>
      </c>
    </row>
    <row r="43" spans="1:3" ht="15" x14ac:dyDescent="0.25">
      <c r="A43" s="57" t="s">
        <v>31</v>
      </c>
      <c r="C43" s="52" t="s">
        <v>319</v>
      </c>
    </row>
    <row r="44" spans="1:3" ht="15" x14ac:dyDescent="0.25">
      <c r="A44" s="57" t="s">
        <v>669</v>
      </c>
      <c r="C44" s="52" t="s">
        <v>645</v>
      </c>
    </row>
    <row r="45" spans="1:3" ht="15" x14ac:dyDescent="0.2">
      <c r="A45" s="57" t="s">
        <v>555</v>
      </c>
      <c r="C45" s="50" t="s">
        <v>132</v>
      </c>
    </row>
    <row r="46" spans="1:3" ht="15" x14ac:dyDescent="0.2">
      <c r="A46" s="57" t="s">
        <v>629</v>
      </c>
      <c r="C46" s="50" t="s">
        <v>134</v>
      </c>
    </row>
    <row r="47" spans="1:3" ht="15" x14ac:dyDescent="0.2">
      <c r="A47" s="57" t="s">
        <v>56</v>
      </c>
      <c r="C47" s="50" t="s">
        <v>494</v>
      </c>
    </row>
    <row r="48" spans="1:3" ht="15" x14ac:dyDescent="0.2">
      <c r="A48" s="57" t="s">
        <v>1011</v>
      </c>
      <c r="C48" s="51" t="s">
        <v>693</v>
      </c>
    </row>
    <row r="49" spans="1:3" ht="15" x14ac:dyDescent="0.2">
      <c r="A49" s="57" t="s">
        <v>386</v>
      </c>
      <c r="C49" s="50" t="s">
        <v>136</v>
      </c>
    </row>
    <row r="50" spans="1:3" ht="15" x14ac:dyDescent="0.2">
      <c r="A50" s="57" t="s">
        <v>389</v>
      </c>
      <c r="C50" s="50" t="s">
        <v>174</v>
      </c>
    </row>
    <row r="51" spans="1:3" ht="15" x14ac:dyDescent="0.2">
      <c r="A51" s="57" t="s">
        <v>303</v>
      </c>
      <c r="C51" s="50" t="s">
        <v>532</v>
      </c>
    </row>
    <row r="52" spans="1:3" ht="15" x14ac:dyDescent="0.2">
      <c r="A52" s="57" t="s">
        <v>638</v>
      </c>
      <c r="C52" s="51" t="s">
        <v>98</v>
      </c>
    </row>
    <row r="53" spans="1:3" ht="15" x14ac:dyDescent="0.25">
      <c r="A53" s="57" t="s">
        <v>956</v>
      </c>
      <c r="C53" s="52" t="s">
        <v>188</v>
      </c>
    </row>
    <row r="54" spans="1:3" ht="15" x14ac:dyDescent="0.25">
      <c r="A54" s="57" t="s">
        <v>296</v>
      </c>
      <c r="C54" s="52" t="s">
        <v>914</v>
      </c>
    </row>
    <row r="55" spans="1:3" ht="15" x14ac:dyDescent="0.2">
      <c r="A55" s="57" t="s">
        <v>535</v>
      </c>
      <c r="C55" s="50" t="s">
        <v>1024</v>
      </c>
    </row>
    <row r="56" spans="1:3" ht="15" x14ac:dyDescent="0.2">
      <c r="A56" s="57" t="s">
        <v>619</v>
      </c>
      <c r="C56" s="50" t="s">
        <v>251</v>
      </c>
    </row>
    <row r="57" spans="1:3" ht="15" x14ac:dyDescent="0.2">
      <c r="A57" s="57" t="s">
        <v>890</v>
      </c>
      <c r="C57" s="50" t="s">
        <v>774</v>
      </c>
    </row>
    <row r="58" spans="1:3" ht="15" x14ac:dyDescent="0.2">
      <c r="A58" s="57" t="s">
        <v>444</v>
      </c>
      <c r="C58" s="50" t="s">
        <v>24</v>
      </c>
    </row>
    <row r="59" spans="1:3" ht="15" x14ac:dyDescent="0.2">
      <c r="A59" s="57" t="s">
        <v>1036</v>
      </c>
      <c r="C59" s="50" t="s">
        <v>28</v>
      </c>
    </row>
    <row r="60" spans="1:3" ht="15" x14ac:dyDescent="0.2">
      <c r="A60" s="57" t="s">
        <v>34</v>
      </c>
      <c r="C60" s="50" t="s">
        <v>824</v>
      </c>
    </row>
    <row r="61" spans="1:3" ht="15" x14ac:dyDescent="0.25">
      <c r="A61" s="57" t="s">
        <v>679</v>
      </c>
      <c r="C61" s="52" t="s">
        <v>591</v>
      </c>
    </row>
    <row r="62" spans="1:3" ht="15" x14ac:dyDescent="0.25">
      <c r="A62" s="57" t="s">
        <v>36</v>
      </c>
      <c r="C62" s="52" t="s">
        <v>84</v>
      </c>
    </row>
    <row r="63" spans="1:3" ht="15" x14ac:dyDescent="0.2">
      <c r="A63" s="57" t="s">
        <v>1038</v>
      </c>
      <c r="C63" s="50" t="s">
        <v>545</v>
      </c>
    </row>
    <row r="64" spans="1:3" ht="15" x14ac:dyDescent="0.2">
      <c r="A64" s="57" t="s">
        <v>1040</v>
      </c>
      <c r="C64" s="50" t="s">
        <v>547</v>
      </c>
    </row>
    <row r="65" spans="1:3" ht="15" x14ac:dyDescent="0.2">
      <c r="A65" s="57" t="s">
        <v>1042</v>
      </c>
      <c r="C65" s="50" t="s">
        <v>549</v>
      </c>
    </row>
    <row r="66" spans="1:3" ht="15" x14ac:dyDescent="0.2">
      <c r="A66" s="57" t="s">
        <v>272</v>
      </c>
      <c r="C66" s="50" t="s">
        <v>551</v>
      </c>
    </row>
    <row r="67" spans="1:3" ht="15" x14ac:dyDescent="0.2">
      <c r="A67" s="57" t="s">
        <v>874</v>
      </c>
      <c r="C67" s="50" t="s">
        <v>553</v>
      </c>
    </row>
    <row r="68" spans="1:3" ht="15" x14ac:dyDescent="0.25">
      <c r="A68" s="57" t="s">
        <v>38</v>
      </c>
      <c r="C68" s="52" t="s">
        <v>453</v>
      </c>
    </row>
    <row r="69" spans="1:3" ht="15" x14ac:dyDescent="0.2">
      <c r="A69" s="57" t="s">
        <v>973</v>
      </c>
      <c r="C69" s="50" t="s">
        <v>103</v>
      </c>
    </row>
    <row r="70" spans="1:3" ht="15" x14ac:dyDescent="0.2">
      <c r="A70" s="57" t="s">
        <v>375</v>
      </c>
      <c r="C70" s="50" t="s">
        <v>63</v>
      </c>
    </row>
    <row r="71" spans="1:3" ht="15" x14ac:dyDescent="0.2">
      <c r="A71" s="57" t="s">
        <v>997</v>
      </c>
      <c r="C71" s="50" t="s">
        <v>138</v>
      </c>
    </row>
    <row r="72" spans="1:3" ht="15" x14ac:dyDescent="0.2">
      <c r="A72" s="57" t="s">
        <v>681</v>
      </c>
      <c r="C72" s="50" t="s">
        <v>141</v>
      </c>
    </row>
    <row r="73" spans="1:3" ht="15" x14ac:dyDescent="0.25">
      <c r="A73" s="57" t="s">
        <v>875</v>
      </c>
      <c r="C73" s="52" t="s">
        <v>269</v>
      </c>
    </row>
    <row r="74" spans="1:3" ht="15" x14ac:dyDescent="0.2">
      <c r="A74" s="57" t="s">
        <v>965</v>
      </c>
      <c r="C74" s="50" t="s">
        <v>190</v>
      </c>
    </row>
    <row r="75" spans="1:3" ht="15" x14ac:dyDescent="0.2">
      <c r="A75" s="57" t="s">
        <v>40</v>
      </c>
      <c r="C75" s="53" t="s">
        <v>234</v>
      </c>
    </row>
    <row r="76" spans="1:3" ht="15" x14ac:dyDescent="0.2">
      <c r="A76" s="57" t="s">
        <v>339</v>
      </c>
      <c r="C76" s="50" t="s">
        <v>105</v>
      </c>
    </row>
    <row r="77" spans="1:3" ht="15" x14ac:dyDescent="0.2">
      <c r="A77" s="57" t="s">
        <v>261</v>
      </c>
      <c r="C77" s="51" t="s">
        <v>143</v>
      </c>
    </row>
    <row r="78" spans="1:3" ht="15" x14ac:dyDescent="0.2">
      <c r="A78" s="57" t="s">
        <v>651</v>
      </c>
      <c r="C78" s="50" t="s">
        <v>677</v>
      </c>
    </row>
    <row r="79" spans="1:3" ht="15" x14ac:dyDescent="0.25">
      <c r="A79" s="57" t="s">
        <v>707</v>
      </c>
      <c r="C79" s="52" t="s">
        <v>576</v>
      </c>
    </row>
    <row r="80" spans="1:3" ht="15" x14ac:dyDescent="0.2">
      <c r="A80" s="57" t="s">
        <v>52</v>
      </c>
      <c r="C80" s="50" t="s">
        <v>65</v>
      </c>
    </row>
    <row r="81" spans="1:3" ht="15" x14ac:dyDescent="0.2">
      <c r="A81" s="57" t="s">
        <v>381</v>
      </c>
      <c r="C81" s="50" t="s">
        <v>146</v>
      </c>
    </row>
    <row r="82" spans="1:3" ht="15" x14ac:dyDescent="0.2">
      <c r="A82" s="57" t="s">
        <v>767</v>
      </c>
      <c r="C82" s="50" t="s">
        <v>148</v>
      </c>
    </row>
    <row r="83" spans="1:3" ht="15" x14ac:dyDescent="0.2">
      <c r="A83" s="57" t="s">
        <v>326</v>
      </c>
      <c r="C83" s="50" t="s">
        <v>522</v>
      </c>
    </row>
    <row r="84" spans="1:3" ht="15" x14ac:dyDescent="0.2">
      <c r="A84" s="57" t="s">
        <v>539</v>
      </c>
      <c r="C84" s="50" t="s">
        <v>194</v>
      </c>
    </row>
    <row r="85" spans="1:3" ht="15" x14ac:dyDescent="0.25">
      <c r="A85" s="57" t="s">
        <v>877</v>
      </c>
      <c r="C85" s="52" t="s">
        <v>323</v>
      </c>
    </row>
    <row r="86" spans="1:3" ht="15" x14ac:dyDescent="0.2">
      <c r="A86" s="57" t="s">
        <v>632</v>
      </c>
      <c r="C86" s="50" t="s">
        <v>150</v>
      </c>
    </row>
    <row r="87" spans="1:3" ht="15" x14ac:dyDescent="0.25">
      <c r="A87" s="57" t="s">
        <v>841</v>
      </c>
      <c r="C87" s="52" t="s">
        <v>87</v>
      </c>
    </row>
    <row r="88" spans="1:3" ht="15" x14ac:dyDescent="0.2">
      <c r="A88" s="57" t="s">
        <v>686</v>
      </c>
      <c r="C88" s="53" t="s">
        <v>196</v>
      </c>
    </row>
    <row r="89" spans="1:3" ht="15" x14ac:dyDescent="0.2">
      <c r="A89" s="57" t="s">
        <v>843</v>
      </c>
      <c r="C89" s="51" t="s">
        <v>524</v>
      </c>
    </row>
    <row r="90" spans="1:3" ht="15" x14ac:dyDescent="0.25">
      <c r="A90" s="57" t="s">
        <v>879</v>
      </c>
      <c r="C90" s="52" t="s">
        <v>336</v>
      </c>
    </row>
    <row r="91" spans="1:3" ht="15" x14ac:dyDescent="0.25">
      <c r="A91" s="57" t="s">
        <v>1015</v>
      </c>
      <c r="C91" s="52" t="s">
        <v>264</v>
      </c>
    </row>
    <row r="92" spans="1:3" ht="15" x14ac:dyDescent="0.25">
      <c r="A92" s="57" t="s">
        <v>967</v>
      </c>
      <c r="C92" s="52" t="s">
        <v>728</v>
      </c>
    </row>
    <row r="93" spans="1:3" ht="15" x14ac:dyDescent="0.2">
      <c r="A93" s="57" t="s">
        <v>777</v>
      </c>
      <c r="C93" s="50" t="s">
        <v>826</v>
      </c>
    </row>
    <row r="94" spans="1:3" ht="15" x14ac:dyDescent="0.2">
      <c r="A94" s="57" t="s">
        <v>383</v>
      </c>
      <c r="C94" s="50" t="s">
        <v>152</v>
      </c>
    </row>
    <row r="95" spans="1:3" ht="15" x14ac:dyDescent="0.2">
      <c r="A95" s="57" t="s">
        <v>341</v>
      </c>
      <c r="C95" s="50" t="s">
        <v>155</v>
      </c>
    </row>
    <row r="96" spans="1:3" ht="15" x14ac:dyDescent="0.25">
      <c r="A96" s="57" t="s">
        <v>908</v>
      </c>
      <c r="C96" s="52" t="s">
        <v>557</v>
      </c>
    </row>
    <row r="97" spans="1:3" ht="15" x14ac:dyDescent="0.2">
      <c r="A97" s="57" t="s">
        <v>779</v>
      </c>
      <c r="C97" s="50" t="s">
        <v>830</v>
      </c>
    </row>
    <row r="98" spans="1:3" ht="15" x14ac:dyDescent="0.25">
      <c r="A98" s="57" t="s">
        <v>835</v>
      </c>
      <c r="C98" s="52" t="s">
        <v>357</v>
      </c>
    </row>
    <row r="99" spans="1:3" ht="15" x14ac:dyDescent="0.25">
      <c r="A99" s="57" t="s">
        <v>183</v>
      </c>
      <c r="C99" s="52" t="s">
        <v>1171</v>
      </c>
    </row>
    <row r="100" spans="1:3" ht="15" x14ac:dyDescent="0.2">
      <c r="A100" s="57" t="s">
        <v>969</v>
      </c>
      <c r="C100" s="50" t="s">
        <v>158</v>
      </c>
    </row>
    <row r="101" spans="1:3" ht="15" x14ac:dyDescent="0.25">
      <c r="A101" s="57" t="s">
        <v>795</v>
      </c>
      <c r="C101" s="52" t="s">
        <v>91</v>
      </c>
    </row>
    <row r="102" spans="1:3" ht="15" x14ac:dyDescent="0.25">
      <c r="A102" s="57" t="s">
        <v>391</v>
      </c>
      <c r="C102" s="52" t="s">
        <v>198</v>
      </c>
    </row>
    <row r="103" spans="1:3" ht="15" x14ac:dyDescent="0.25">
      <c r="A103" s="57" t="s">
        <v>393</v>
      </c>
      <c r="C103" s="52" t="s">
        <v>786</v>
      </c>
    </row>
    <row r="104" spans="1:3" ht="15" x14ac:dyDescent="0.2">
      <c r="A104" s="57" t="s">
        <v>395</v>
      </c>
      <c r="C104" s="50" t="s">
        <v>160</v>
      </c>
    </row>
    <row r="105" spans="1:3" ht="15" x14ac:dyDescent="0.2">
      <c r="A105" s="57" t="s">
        <v>398</v>
      </c>
      <c r="C105" s="50" t="s">
        <v>108</v>
      </c>
    </row>
    <row r="106" spans="1:3" ht="15" x14ac:dyDescent="0.25">
      <c r="A106" s="57" t="s">
        <v>400</v>
      </c>
      <c r="C106" s="52" t="s">
        <v>94</v>
      </c>
    </row>
    <row r="107" spans="1:3" ht="15" x14ac:dyDescent="0.2">
      <c r="A107" s="57" t="s">
        <v>402</v>
      </c>
      <c r="C107" s="50" t="s">
        <v>513</v>
      </c>
    </row>
    <row r="108" spans="1:3" ht="15" x14ac:dyDescent="0.2">
      <c r="A108" s="57" t="s">
        <v>404</v>
      </c>
      <c r="C108" s="50" t="s">
        <v>68</v>
      </c>
    </row>
    <row r="109" spans="1:3" ht="15" x14ac:dyDescent="0.2">
      <c r="A109" s="57" t="s">
        <v>406</v>
      </c>
      <c r="C109" s="50" t="s">
        <v>162</v>
      </c>
    </row>
    <row r="110" spans="1:3" ht="15" x14ac:dyDescent="0.2">
      <c r="A110" s="57" t="s">
        <v>408</v>
      </c>
      <c r="C110" s="50" t="s">
        <v>73</v>
      </c>
    </row>
    <row r="111" spans="1:3" ht="15" x14ac:dyDescent="0.2">
      <c r="A111" s="57" t="s">
        <v>410</v>
      </c>
      <c r="C111" s="50" t="s">
        <v>490</v>
      </c>
    </row>
    <row r="112" spans="1:3" ht="15" x14ac:dyDescent="0.2">
      <c r="A112" s="57" t="s">
        <v>412</v>
      </c>
      <c r="C112" s="50" t="s">
        <v>306</v>
      </c>
    </row>
    <row r="113" spans="1:3" ht="15" x14ac:dyDescent="0.2">
      <c r="A113" s="57" t="s">
        <v>414</v>
      </c>
      <c r="C113" s="50" t="s">
        <v>164</v>
      </c>
    </row>
    <row r="114" spans="1:3" ht="15" x14ac:dyDescent="0.2">
      <c r="A114" s="57" t="s">
        <v>416</v>
      </c>
      <c r="C114" s="50" t="s">
        <v>166</v>
      </c>
    </row>
    <row r="115" spans="1:3" ht="15" x14ac:dyDescent="0.25">
      <c r="A115" s="57" t="s">
        <v>419</v>
      </c>
      <c r="C115" s="52" t="s">
        <v>204</v>
      </c>
    </row>
    <row r="116" spans="1:3" ht="15" x14ac:dyDescent="0.25">
      <c r="A116" s="57" t="s">
        <v>421</v>
      </c>
      <c r="C116" s="52" t="s">
        <v>1173</v>
      </c>
    </row>
    <row r="117" spans="1:3" ht="15" x14ac:dyDescent="0.25">
      <c r="A117" s="57" t="s">
        <v>423</v>
      </c>
      <c r="C117" s="52" t="s">
        <v>1174</v>
      </c>
    </row>
    <row r="118" spans="1:3" ht="15" x14ac:dyDescent="0.2">
      <c r="A118" s="57" t="s">
        <v>425</v>
      </c>
      <c r="C118" s="50" t="s">
        <v>169</v>
      </c>
    </row>
    <row r="119" spans="1:3" x14ac:dyDescent="0.2">
      <c r="A119" s="57" t="s">
        <v>427</v>
      </c>
    </row>
    <row r="120" spans="1:3" x14ac:dyDescent="0.2">
      <c r="A120" s="57" t="s">
        <v>429</v>
      </c>
      <c r="C120" s="56">
        <f>COUNTA(C2:C118)</f>
        <v>117</v>
      </c>
    </row>
    <row r="121" spans="1:3" x14ac:dyDescent="0.2">
      <c r="A121" s="57" t="s">
        <v>430</v>
      </c>
    </row>
    <row r="122" spans="1:3" x14ac:dyDescent="0.2">
      <c r="A122" s="57" t="s">
        <v>432</v>
      </c>
      <c r="C122" s="55">
        <f>COUNTA(C27:C118)</f>
        <v>92</v>
      </c>
    </row>
    <row r="123" spans="1:3" x14ac:dyDescent="0.2">
      <c r="A123" s="57" t="s">
        <v>434</v>
      </c>
      <c r="C123" s="79">
        <f>COUNTA(C2:C26)</f>
        <v>25</v>
      </c>
    </row>
    <row r="124" spans="1:3" x14ac:dyDescent="0.2">
      <c r="A124" s="57" t="s">
        <v>435</v>
      </c>
    </row>
    <row r="125" spans="1:3" x14ac:dyDescent="0.2">
      <c r="A125" s="57" t="s">
        <v>436</v>
      </c>
    </row>
    <row r="126" spans="1:3" x14ac:dyDescent="0.2">
      <c r="A126" s="57" t="s">
        <v>437</v>
      </c>
    </row>
    <row r="127" spans="1:3" x14ac:dyDescent="0.2">
      <c r="A127" s="57" t="s">
        <v>1027</v>
      </c>
    </row>
    <row r="128" spans="1:3" x14ac:dyDescent="0.2">
      <c r="A128" s="57" t="s">
        <v>202</v>
      </c>
    </row>
    <row r="129" spans="1:1" x14ac:dyDescent="0.2">
      <c r="A129" s="57" t="s">
        <v>883</v>
      </c>
    </row>
    <row r="130" spans="1:1" x14ac:dyDescent="0.2">
      <c r="A130" s="57" t="s">
        <v>971</v>
      </c>
    </row>
    <row r="131" spans="1:1" x14ac:dyDescent="0.2">
      <c r="A131" s="57" t="s">
        <v>688</v>
      </c>
    </row>
    <row r="132" spans="1:1" x14ac:dyDescent="0.2">
      <c r="A132" s="57" t="s">
        <v>345</v>
      </c>
    </row>
    <row r="133" spans="1:1" x14ac:dyDescent="0.2">
      <c r="A133" s="57" t="s">
        <v>347</v>
      </c>
    </row>
    <row r="134" spans="1:1" x14ac:dyDescent="0.2">
      <c r="A134" s="57" t="s">
        <v>690</v>
      </c>
    </row>
    <row r="135" spans="1:1" x14ac:dyDescent="0.2">
      <c r="A135" s="57" t="s">
        <v>885</v>
      </c>
    </row>
    <row r="136" spans="1:1" x14ac:dyDescent="0.2">
      <c r="A136" s="57" t="s">
        <v>958</v>
      </c>
    </row>
    <row r="137" spans="1:1" x14ac:dyDescent="0.2">
      <c r="A137" s="57" t="s">
        <v>797</v>
      </c>
    </row>
    <row r="138" spans="1:1" x14ac:dyDescent="0.2">
      <c r="A138" s="57" t="s">
        <v>636</v>
      </c>
    </row>
    <row r="139" spans="1:1" x14ac:dyDescent="0.2">
      <c r="A139" s="57" t="s">
        <v>456</v>
      </c>
    </row>
    <row r="140" spans="1:1" x14ac:dyDescent="0.2">
      <c r="A140" s="57" t="s">
        <v>799</v>
      </c>
    </row>
    <row r="141" spans="1:1" x14ac:dyDescent="0.2">
      <c r="A141" s="57" t="s">
        <v>486</v>
      </c>
    </row>
    <row r="142" spans="1:1" x14ac:dyDescent="0.2">
      <c r="A142" s="57" t="s">
        <v>113</v>
      </c>
    </row>
    <row r="143" spans="1:1" x14ac:dyDescent="0.2">
      <c r="A143" s="57" t="s">
        <v>120</v>
      </c>
    </row>
    <row r="144" spans="1:1" x14ac:dyDescent="0.2">
      <c r="A144" s="57" t="s">
        <v>123</v>
      </c>
    </row>
    <row r="145" spans="1:1" x14ac:dyDescent="0.2">
      <c r="A145" s="57" t="s">
        <v>126</v>
      </c>
    </row>
    <row r="146" spans="1:1" x14ac:dyDescent="0.2">
      <c r="A146" s="57" t="s">
        <v>308</v>
      </c>
    </row>
    <row r="147" spans="1:1" x14ac:dyDescent="0.2">
      <c r="A147" s="57" t="s">
        <v>128</v>
      </c>
    </row>
    <row r="148" spans="1:1" x14ac:dyDescent="0.2">
      <c r="A148" s="57" t="s">
        <v>130</v>
      </c>
    </row>
    <row r="149" spans="1:1" x14ac:dyDescent="0.2">
      <c r="A149" s="57" t="s">
        <v>848</v>
      </c>
    </row>
    <row r="150" spans="1:1" x14ac:dyDescent="0.2">
      <c r="A150" s="57" t="s">
        <v>467</v>
      </c>
    </row>
    <row r="151" spans="1:1" x14ac:dyDescent="0.2">
      <c r="A151" s="57" t="s">
        <v>78</v>
      </c>
    </row>
    <row r="152" spans="1:1" x14ac:dyDescent="0.2">
      <c r="A152" s="57" t="s">
        <v>781</v>
      </c>
    </row>
    <row r="153" spans="1:1" x14ac:dyDescent="0.2">
      <c r="A153" s="57" t="s">
        <v>725</v>
      </c>
    </row>
    <row r="154" spans="1:1" x14ac:dyDescent="0.2">
      <c r="A154" s="57" t="s">
        <v>45</v>
      </c>
    </row>
    <row r="155" spans="1:1" x14ac:dyDescent="0.2">
      <c r="A155" s="57" t="s">
        <v>315</v>
      </c>
    </row>
    <row r="156" spans="1:1" x14ac:dyDescent="0.2">
      <c r="A156" s="57" t="s">
        <v>317</v>
      </c>
    </row>
    <row r="157" spans="1:1" x14ac:dyDescent="0.2">
      <c r="A157" s="57" t="s">
        <v>319</v>
      </c>
    </row>
    <row r="158" spans="1:1" x14ac:dyDescent="0.2">
      <c r="A158" s="57" t="s">
        <v>645</v>
      </c>
    </row>
    <row r="159" spans="1:1" x14ac:dyDescent="0.2">
      <c r="A159" s="57" t="s">
        <v>132</v>
      </c>
    </row>
    <row r="160" spans="1:1" x14ac:dyDescent="0.2">
      <c r="A160" s="57" t="s">
        <v>134</v>
      </c>
    </row>
    <row r="161" spans="1:1" x14ac:dyDescent="0.2">
      <c r="A161" s="57" t="s">
        <v>494</v>
      </c>
    </row>
    <row r="162" spans="1:1" x14ac:dyDescent="0.2">
      <c r="A162" s="57" t="s">
        <v>693</v>
      </c>
    </row>
    <row r="163" spans="1:1" x14ac:dyDescent="0.2">
      <c r="A163" s="57" t="s">
        <v>136</v>
      </c>
    </row>
    <row r="164" spans="1:1" x14ac:dyDescent="0.2">
      <c r="A164" s="57" t="s">
        <v>174</v>
      </c>
    </row>
    <row r="165" spans="1:1" x14ac:dyDescent="0.2">
      <c r="A165" s="57" t="s">
        <v>532</v>
      </c>
    </row>
    <row r="166" spans="1:1" x14ac:dyDescent="0.2">
      <c r="A166" s="57" t="s">
        <v>98</v>
      </c>
    </row>
    <row r="167" spans="1:1" x14ac:dyDescent="0.2">
      <c r="A167" s="57" t="s">
        <v>188</v>
      </c>
    </row>
    <row r="168" spans="1:1" x14ac:dyDescent="0.2">
      <c r="A168" s="57" t="s">
        <v>914</v>
      </c>
    </row>
    <row r="169" spans="1:1" x14ac:dyDescent="0.2">
      <c r="A169" s="57" t="s">
        <v>1024</v>
      </c>
    </row>
    <row r="170" spans="1:1" x14ac:dyDescent="0.2">
      <c r="A170" s="57" t="s">
        <v>251</v>
      </c>
    </row>
    <row r="171" spans="1:1" x14ac:dyDescent="0.2">
      <c r="A171" s="57" t="s">
        <v>774</v>
      </c>
    </row>
    <row r="172" spans="1:1" x14ac:dyDescent="0.2">
      <c r="A172" s="57" t="s">
        <v>24</v>
      </c>
    </row>
    <row r="173" spans="1:1" x14ac:dyDescent="0.2">
      <c r="A173" s="57" t="s">
        <v>28</v>
      </c>
    </row>
    <row r="174" spans="1:1" x14ac:dyDescent="0.2">
      <c r="A174" s="57" t="s">
        <v>824</v>
      </c>
    </row>
    <row r="175" spans="1:1" x14ac:dyDescent="0.2">
      <c r="A175" s="57" t="s">
        <v>591</v>
      </c>
    </row>
    <row r="176" spans="1:1" x14ac:dyDescent="0.2">
      <c r="A176" s="57" t="s">
        <v>84</v>
      </c>
    </row>
    <row r="177" spans="1:1" x14ac:dyDescent="0.2">
      <c r="A177" s="57" t="s">
        <v>545</v>
      </c>
    </row>
    <row r="178" spans="1:1" x14ac:dyDescent="0.2">
      <c r="A178" s="57" t="s">
        <v>547</v>
      </c>
    </row>
    <row r="179" spans="1:1" x14ac:dyDescent="0.2">
      <c r="A179" s="57" t="s">
        <v>549</v>
      </c>
    </row>
    <row r="180" spans="1:1" x14ac:dyDescent="0.2">
      <c r="A180" s="57" t="s">
        <v>551</v>
      </c>
    </row>
    <row r="181" spans="1:1" x14ac:dyDescent="0.2">
      <c r="A181" s="57" t="s">
        <v>553</v>
      </c>
    </row>
    <row r="182" spans="1:1" x14ac:dyDescent="0.2">
      <c r="A182" s="57" t="s">
        <v>453</v>
      </c>
    </row>
    <row r="183" spans="1:1" x14ac:dyDescent="0.2">
      <c r="A183" s="57" t="s">
        <v>103</v>
      </c>
    </row>
    <row r="184" spans="1:1" x14ac:dyDescent="0.2">
      <c r="A184" s="57" t="s">
        <v>63</v>
      </c>
    </row>
    <row r="185" spans="1:1" x14ac:dyDescent="0.2">
      <c r="A185" s="57" t="s">
        <v>138</v>
      </c>
    </row>
    <row r="186" spans="1:1" x14ac:dyDescent="0.2">
      <c r="A186" s="57" t="s">
        <v>141</v>
      </c>
    </row>
    <row r="187" spans="1:1" x14ac:dyDescent="0.2">
      <c r="A187" s="57" t="s">
        <v>269</v>
      </c>
    </row>
    <row r="188" spans="1:1" x14ac:dyDescent="0.2">
      <c r="A188" s="57" t="s">
        <v>190</v>
      </c>
    </row>
    <row r="189" spans="1:1" x14ac:dyDescent="0.2">
      <c r="A189" s="57" t="s">
        <v>234</v>
      </c>
    </row>
    <row r="190" spans="1:1" x14ac:dyDescent="0.2">
      <c r="A190" s="57" t="s">
        <v>105</v>
      </c>
    </row>
    <row r="191" spans="1:1" x14ac:dyDescent="0.2">
      <c r="A191" s="57" t="s">
        <v>143</v>
      </c>
    </row>
    <row r="192" spans="1:1" x14ac:dyDescent="0.2">
      <c r="A192" s="57" t="s">
        <v>677</v>
      </c>
    </row>
    <row r="193" spans="1:1" x14ac:dyDescent="0.2">
      <c r="A193" s="57" t="s">
        <v>576</v>
      </c>
    </row>
    <row r="194" spans="1:1" x14ac:dyDescent="0.2">
      <c r="A194" s="57" t="s">
        <v>65</v>
      </c>
    </row>
    <row r="195" spans="1:1" x14ac:dyDescent="0.2">
      <c r="A195" s="57" t="s">
        <v>146</v>
      </c>
    </row>
    <row r="196" spans="1:1" x14ac:dyDescent="0.2">
      <c r="A196" s="57" t="s">
        <v>148</v>
      </c>
    </row>
    <row r="197" spans="1:1" x14ac:dyDescent="0.2">
      <c r="A197" s="57" t="s">
        <v>522</v>
      </c>
    </row>
    <row r="198" spans="1:1" x14ac:dyDescent="0.2">
      <c r="A198" s="57" t="s">
        <v>194</v>
      </c>
    </row>
    <row r="199" spans="1:1" x14ac:dyDescent="0.2">
      <c r="A199" s="57" t="s">
        <v>323</v>
      </c>
    </row>
    <row r="200" spans="1:1" x14ac:dyDescent="0.2">
      <c r="A200" s="57" t="s">
        <v>150</v>
      </c>
    </row>
    <row r="201" spans="1:1" x14ac:dyDescent="0.2">
      <c r="A201" s="57" t="s">
        <v>87</v>
      </c>
    </row>
    <row r="202" spans="1:1" x14ac:dyDescent="0.2">
      <c r="A202" s="57" t="s">
        <v>196</v>
      </c>
    </row>
    <row r="203" spans="1:1" x14ac:dyDescent="0.2">
      <c r="A203" s="57" t="s">
        <v>524</v>
      </c>
    </row>
    <row r="204" spans="1:1" x14ac:dyDescent="0.2">
      <c r="A204" s="57" t="s">
        <v>336</v>
      </c>
    </row>
    <row r="205" spans="1:1" x14ac:dyDescent="0.2">
      <c r="A205" s="57" t="s">
        <v>264</v>
      </c>
    </row>
    <row r="206" spans="1:1" x14ac:dyDescent="0.2">
      <c r="A206" s="57" t="s">
        <v>728</v>
      </c>
    </row>
    <row r="207" spans="1:1" x14ac:dyDescent="0.2">
      <c r="A207" s="57" t="s">
        <v>826</v>
      </c>
    </row>
    <row r="208" spans="1:1" x14ac:dyDescent="0.2">
      <c r="A208" s="57" t="s">
        <v>152</v>
      </c>
    </row>
    <row r="209" spans="1:1" x14ac:dyDescent="0.2">
      <c r="A209" s="57" t="s">
        <v>155</v>
      </c>
    </row>
    <row r="210" spans="1:1" x14ac:dyDescent="0.2">
      <c r="A210" s="57" t="s">
        <v>557</v>
      </c>
    </row>
    <row r="211" spans="1:1" x14ac:dyDescent="0.2">
      <c r="A211" s="57" t="s">
        <v>830</v>
      </c>
    </row>
    <row r="212" spans="1:1" x14ac:dyDescent="0.2">
      <c r="A212" s="57" t="s">
        <v>357</v>
      </c>
    </row>
    <row r="213" spans="1:1" x14ac:dyDescent="0.2">
      <c r="A213" s="57" t="s">
        <v>478</v>
      </c>
    </row>
    <row r="214" spans="1:1" x14ac:dyDescent="0.2">
      <c r="A214" s="57" t="s">
        <v>158</v>
      </c>
    </row>
    <row r="215" spans="1:1" x14ac:dyDescent="0.2">
      <c r="A215" s="57" t="s">
        <v>91</v>
      </c>
    </row>
    <row r="216" spans="1:1" x14ac:dyDescent="0.2">
      <c r="A216" s="57" t="s">
        <v>198</v>
      </c>
    </row>
    <row r="217" spans="1:1" x14ac:dyDescent="0.2">
      <c r="A217" s="57" t="s">
        <v>786</v>
      </c>
    </row>
    <row r="218" spans="1:1" x14ac:dyDescent="0.2">
      <c r="A218" s="57" t="s">
        <v>160</v>
      </c>
    </row>
    <row r="219" spans="1:1" x14ac:dyDescent="0.2">
      <c r="A219" s="57" t="s">
        <v>108</v>
      </c>
    </row>
    <row r="220" spans="1:1" x14ac:dyDescent="0.2">
      <c r="A220" s="57" t="s">
        <v>94</v>
      </c>
    </row>
    <row r="221" spans="1:1" x14ac:dyDescent="0.2">
      <c r="A221" s="57" t="s">
        <v>513</v>
      </c>
    </row>
    <row r="222" spans="1:1" x14ac:dyDescent="0.2">
      <c r="A222" s="57" t="s">
        <v>68</v>
      </c>
    </row>
    <row r="223" spans="1:1" x14ac:dyDescent="0.2">
      <c r="A223" s="57" t="s">
        <v>162</v>
      </c>
    </row>
    <row r="224" spans="1:1" x14ac:dyDescent="0.2">
      <c r="A224" s="57" t="s">
        <v>73</v>
      </c>
    </row>
    <row r="225" spans="1:1" x14ac:dyDescent="0.2">
      <c r="A225" s="57" t="s">
        <v>490</v>
      </c>
    </row>
    <row r="226" spans="1:1" x14ac:dyDescent="0.2">
      <c r="A226" s="57" t="s">
        <v>306</v>
      </c>
    </row>
    <row r="227" spans="1:1" x14ac:dyDescent="0.2">
      <c r="A227" s="57" t="s">
        <v>164</v>
      </c>
    </row>
    <row r="228" spans="1:1" x14ac:dyDescent="0.2">
      <c r="A228" s="57" t="s">
        <v>166</v>
      </c>
    </row>
    <row r="229" spans="1:1" x14ac:dyDescent="0.2">
      <c r="A229" s="57" t="s">
        <v>204</v>
      </c>
    </row>
    <row r="230" spans="1:1" x14ac:dyDescent="0.2">
      <c r="A230" s="57" t="s">
        <v>1192</v>
      </c>
    </row>
    <row r="231" spans="1:1" x14ac:dyDescent="0.2">
      <c r="A231" s="57" t="s">
        <v>634</v>
      </c>
    </row>
    <row r="232" spans="1:1" x14ac:dyDescent="0.2">
      <c r="A232" s="57" t="s">
        <v>169</v>
      </c>
    </row>
    <row r="235" spans="1:1" x14ac:dyDescent="0.2">
      <c r="A235" s="19">
        <f>COUNTA(A2:A232)</f>
        <v>231</v>
      </c>
    </row>
    <row r="237" spans="1:1" x14ac:dyDescent="0.2">
      <c r="A237">
        <f>COUNTA(A141:A232)</f>
        <v>92</v>
      </c>
    </row>
    <row r="238" spans="1:1" x14ac:dyDescent="0.2">
      <c r="A238" s="78">
        <f>COUNTA(A2:A140)</f>
        <v>139</v>
      </c>
    </row>
  </sheetData>
  <autoFilter ref="C1:C118">
    <sortState ref="C2:C118">
      <sortCondition sortBy="cellColor" ref="C1:C118" dxfId="2"/>
    </sortState>
  </autoFilter>
  <sortState ref="A2:A847">
    <sortCondition ref="A2:A847"/>
  </sortState>
  <mergeCells count="1">
    <mergeCell ref="K24:M25"/>
  </mergeCells>
  <conditionalFormatting sqref="C2:C118">
    <cfRule type="expression" dxfId="1" priority="2">
      <formula>COUNTIF(J3Pests,C2)=0</formula>
    </cfRule>
  </conditionalFormatting>
  <conditionalFormatting sqref="A2:A232">
    <cfRule type="expression" dxfId="0" priority="1">
      <formula>COUNTIF(Priority,A2)=0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outlinePr summaryBelow="0"/>
  </sheetPr>
  <dimension ref="A1:P857"/>
  <sheetViews>
    <sheetView workbookViewId="0">
      <pane ySplit="1" topLeftCell="A836" activePane="bottomLeft" state="frozen"/>
      <selection pane="bottomLeft" activeCell="B853" sqref="B853"/>
    </sheetView>
  </sheetViews>
  <sheetFormatPr defaultRowHeight="12.75" x14ac:dyDescent="0.2"/>
  <cols>
    <col min="2" max="2" width="37.5703125" customWidth="1"/>
    <col min="3" max="3" width="24.42578125" customWidth="1"/>
    <col min="4" max="4" width="10.85546875" customWidth="1"/>
    <col min="14" max="14" width="10.85546875" customWidth="1"/>
  </cols>
  <sheetData>
    <row r="1" spans="1:14" ht="30" customHeight="1" x14ac:dyDescent="0.2">
      <c r="A1" s="3" t="s">
        <v>0</v>
      </c>
      <c r="B1" s="3" t="s">
        <v>1051</v>
      </c>
      <c r="C1" s="4" t="s">
        <v>1052</v>
      </c>
      <c r="D1" s="2" t="s">
        <v>1053</v>
      </c>
      <c r="E1" s="91" t="s">
        <v>1054</v>
      </c>
      <c r="F1" s="92"/>
      <c r="G1" s="92"/>
      <c r="H1" s="92"/>
      <c r="I1" s="92"/>
      <c r="J1" s="92"/>
      <c r="K1" s="92"/>
      <c r="L1" s="92"/>
      <c r="M1" s="93"/>
      <c r="N1" s="2" t="s">
        <v>1055</v>
      </c>
    </row>
    <row r="2" spans="1:14" ht="15" customHeight="1" x14ac:dyDescent="0.2">
      <c r="A2" t="s">
        <v>17</v>
      </c>
      <c r="B2" t="s">
        <v>18</v>
      </c>
      <c r="C2" t="s">
        <v>19</v>
      </c>
      <c r="D2">
        <v>2</v>
      </c>
      <c r="E2">
        <v>8</v>
      </c>
      <c r="F2">
        <v>4</v>
      </c>
      <c r="N2">
        <f>SUM(E2:M2)</f>
        <v>12</v>
      </c>
    </row>
    <row r="3" spans="1:14" ht="15" customHeight="1" x14ac:dyDescent="0.2">
      <c r="A3" t="s">
        <v>17</v>
      </c>
      <c r="B3" t="s">
        <v>18</v>
      </c>
      <c r="C3" t="s">
        <v>24</v>
      </c>
    </row>
    <row r="4" spans="1:14" ht="15" customHeight="1" x14ac:dyDescent="0.2">
      <c r="A4" t="s">
        <v>17</v>
      </c>
      <c r="B4" t="s">
        <v>18</v>
      </c>
      <c r="C4" t="s">
        <v>28</v>
      </c>
    </row>
    <row r="5" spans="1:14" ht="15" customHeight="1" x14ac:dyDescent="0.2">
      <c r="A5" t="s">
        <v>17</v>
      </c>
      <c r="B5" t="s">
        <v>18</v>
      </c>
      <c r="C5" t="s">
        <v>31</v>
      </c>
    </row>
    <row r="6" spans="1:14" ht="15" customHeight="1" x14ac:dyDescent="0.2">
      <c r="A6" t="s">
        <v>17</v>
      </c>
      <c r="B6" t="s">
        <v>18</v>
      </c>
      <c r="C6" t="s">
        <v>34</v>
      </c>
    </row>
    <row r="7" spans="1:14" ht="15" customHeight="1" x14ac:dyDescent="0.2">
      <c r="A7" t="s">
        <v>17</v>
      </c>
      <c r="B7" t="s">
        <v>18</v>
      </c>
      <c r="C7" t="s">
        <v>36</v>
      </c>
    </row>
    <row r="8" spans="1:14" ht="15" customHeight="1" x14ac:dyDescent="0.2">
      <c r="A8" t="s">
        <v>17</v>
      </c>
      <c r="B8" t="s">
        <v>18</v>
      </c>
      <c r="C8" t="s">
        <v>38</v>
      </c>
    </row>
    <row r="9" spans="1:14" ht="15" customHeight="1" x14ac:dyDescent="0.2">
      <c r="A9" t="s">
        <v>17</v>
      </c>
      <c r="B9" t="s">
        <v>18</v>
      </c>
      <c r="C9" t="s">
        <v>40</v>
      </c>
    </row>
    <row r="10" spans="1:14" ht="15" customHeight="1" x14ac:dyDescent="0.2">
      <c r="A10" t="s">
        <v>17</v>
      </c>
      <c r="B10" t="s">
        <v>42</v>
      </c>
      <c r="C10" t="s">
        <v>43</v>
      </c>
    </row>
    <row r="11" spans="1:14" ht="15" customHeight="1" x14ac:dyDescent="0.2">
      <c r="A11" t="s">
        <v>17</v>
      </c>
      <c r="B11" t="s">
        <v>42</v>
      </c>
      <c r="C11" t="s">
        <v>45</v>
      </c>
    </row>
    <row r="12" spans="1:14" ht="15" customHeight="1" x14ac:dyDescent="0.2">
      <c r="A12" t="s">
        <v>17</v>
      </c>
      <c r="B12" t="s">
        <v>42</v>
      </c>
      <c r="C12" t="s">
        <v>48</v>
      </c>
    </row>
    <row r="13" spans="1:14" ht="15" customHeight="1" x14ac:dyDescent="0.2">
      <c r="A13" t="s">
        <v>17</v>
      </c>
      <c r="B13" t="s">
        <v>42</v>
      </c>
      <c r="C13" t="s">
        <v>52</v>
      </c>
    </row>
    <row r="14" spans="1:14" ht="15" customHeight="1" x14ac:dyDescent="0.2">
      <c r="A14" t="s">
        <v>54</v>
      </c>
      <c r="B14" t="s">
        <v>55</v>
      </c>
      <c r="C14" t="s">
        <v>56</v>
      </c>
      <c r="D14">
        <v>1</v>
      </c>
      <c r="E14">
        <v>5</v>
      </c>
      <c r="N14">
        <f t="shared" ref="N14:N58" si="0">SUM(E14:M14)</f>
        <v>5</v>
      </c>
    </row>
    <row r="15" spans="1:14" ht="15" customHeight="1" x14ac:dyDescent="0.2">
      <c r="A15" t="s">
        <v>54</v>
      </c>
      <c r="B15" t="s">
        <v>55</v>
      </c>
      <c r="C15" t="s">
        <v>63</v>
      </c>
    </row>
    <row r="16" spans="1:14" ht="15" customHeight="1" x14ac:dyDescent="0.2">
      <c r="A16" t="s">
        <v>54</v>
      </c>
      <c r="B16" t="s">
        <v>55</v>
      </c>
      <c r="C16" t="s">
        <v>65</v>
      </c>
    </row>
    <row r="17" spans="1:14" ht="15" customHeight="1" x14ac:dyDescent="0.2">
      <c r="A17" t="s">
        <v>54</v>
      </c>
      <c r="B17" t="s">
        <v>55</v>
      </c>
      <c r="C17" t="s">
        <v>68</v>
      </c>
    </row>
    <row r="18" spans="1:14" ht="15" customHeight="1" x14ac:dyDescent="0.2">
      <c r="A18" t="s">
        <v>54</v>
      </c>
      <c r="B18" t="s">
        <v>55</v>
      </c>
      <c r="C18" t="s">
        <v>73</v>
      </c>
    </row>
    <row r="19" spans="1:14" ht="15" customHeight="1" x14ac:dyDescent="0.2">
      <c r="A19" t="s">
        <v>76</v>
      </c>
      <c r="B19" t="s">
        <v>77</v>
      </c>
      <c r="C19" t="s">
        <v>78</v>
      </c>
      <c r="D19">
        <v>2</v>
      </c>
      <c r="E19">
        <v>5</v>
      </c>
      <c r="F19">
        <v>5</v>
      </c>
      <c r="N19">
        <f t="shared" si="0"/>
        <v>10</v>
      </c>
    </row>
    <row r="20" spans="1:14" ht="15" customHeight="1" x14ac:dyDescent="0.2">
      <c r="A20" t="s">
        <v>76</v>
      </c>
      <c r="B20" t="s">
        <v>77</v>
      </c>
      <c r="C20" t="s">
        <v>84</v>
      </c>
    </row>
    <row r="21" spans="1:14" ht="15" customHeight="1" x14ac:dyDescent="0.2">
      <c r="A21" t="s">
        <v>76</v>
      </c>
      <c r="B21" t="s">
        <v>77</v>
      </c>
      <c r="C21" t="s">
        <v>87</v>
      </c>
    </row>
    <row r="22" spans="1:14" ht="15" customHeight="1" x14ac:dyDescent="0.2">
      <c r="A22" t="s">
        <v>76</v>
      </c>
      <c r="B22" t="s">
        <v>77</v>
      </c>
      <c r="C22" t="s">
        <v>91</v>
      </c>
    </row>
    <row r="23" spans="1:14" ht="15" customHeight="1" x14ac:dyDescent="0.2">
      <c r="A23" t="s">
        <v>76</v>
      </c>
      <c r="B23" t="s">
        <v>77</v>
      </c>
      <c r="C23" t="s">
        <v>94</v>
      </c>
    </row>
    <row r="24" spans="1:14" ht="15" customHeight="1" x14ac:dyDescent="0.2">
      <c r="A24" t="s">
        <v>76</v>
      </c>
      <c r="B24" t="s">
        <v>97</v>
      </c>
      <c r="C24" t="s">
        <v>98</v>
      </c>
    </row>
    <row r="25" spans="1:14" ht="15" customHeight="1" x14ac:dyDescent="0.2">
      <c r="A25" t="s">
        <v>76</v>
      </c>
      <c r="B25" t="s">
        <v>97</v>
      </c>
      <c r="C25" t="s">
        <v>103</v>
      </c>
    </row>
    <row r="26" spans="1:14" ht="15" customHeight="1" x14ac:dyDescent="0.2">
      <c r="A26" t="s">
        <v>76</v>
      </c>
      <c r="B26" t="s">
        <v>97</v>
      </c>
      <c r="C26" t="s">
        <v>105</v>
      </c>
    </row>
    <row r="27" spans="1:14" ht="15" customHeight="1" x14ac:dyDescent="0.2">
      <c r="A27" t="s">
        <v>76</v>
      </c>
      <c r="B27" t="s">
        <v>97</v>
      </c>
      <c r="C27" t="s">
        <v>108</v>
      </c>
    </row>
    <row r="28" spans="1:14" ht="15" customHeight="1" x14ac:dyDescent="0.2">
      <c r="A28" t="s">
        <v>76</v>
      </c>
      <c r="B28" t="s">
        <v>97</v>
      </c>
      <c r="C28" t="s">
        <v>68</v>
      </c>
    </row>
    <row r="29" spans="1:14" ht="15" customHeight="1" x14ac:dyDescent="0.2">
      <c r="A29" t="s">
        <v>112</v>
      </c>
      <c r="B29" t="s">
        <v>55</v>
      </c>
      <c r="C29" t="s">
        <v>113</v>
      </c>
      <c r="D29">
        <v>1</v>
      </c>
      <c r="E29">
        <v>29</v>
      </c>
      <c r="N29">
        <f t="shared" si="0"/>
        <v>29</v>
      </c>
    </row>
    <row r="30" spans="1:14" ht="15" customHeight="1" x14ac:dyDescent="0.2">
      <c r="A30" t="s">
        <v>112</v>
      </c>
      <c r="B30" t="s">
        <v>55</v>
      </c>
      <c r="C30" t="s">
        <v>120</v>
      </c>
    </row>
    <row r="31" spans="1:14" ht="15" customHeight="1" x14ac:dyDescent="0.2">
      <c r="A31" t="s">
        <v>112</v>
      </c>
      <c r="B31" t="s">
        <v>55</v>
      </c>
      <c r="C31" t="s">
        <v>123</v>
      </c>
    </row>
    <row r="32" spans="1:14" ht="15" customHeight="1" x14ac:dyDescent="0.2">
      <c r="A32" t="s">
        <v>112</v>
      </c>
      <c r="B32" t="s">
        <v>55</v>
      </c>
      <c r="C32" t="s">
        <v>126</v>
      </c>
    </row>
    <row r="33" spans="1:3" ht="15" customHeight="1" x14ac:dyDescent="0.2">
      <c r="A33" t="s">
        <v>112</v>
      </c>
      <c r="B33" t="s">
        <v>55</v>
      </c>
      <c r="C33" t="s">
        <v>128</v>
      </c>
    </row>
    <row r="34" spans="1:3" ht="15" customHeight="1" x14ac:dyDescent="0.2">
      <c r="A34" t="s">
        <v>112</v>
      </c>
      <c r="B34" t="s">
        <v>55</v>
      </c>
      <c r="C34" t="s">
        <v>130</v>
      </c>
    </row>
    <row r="35" spans="1:3" ht="15" customHeight="1" x14ac:dyDescent="0.2">
      <c r="A35" t="s">
        <v>112</v>
      </c>
      <c r="B35" t="s">
        <v>55</v>
      </c>
      <c r="C35" t="s">
        <v>132</v>
      </c>
    </row>
    <row r="36" spans="1:3" ht="15" customHeight="1" x14ac:dyDescent="0.2">
      <c r="A36" t="s">
        <v>112</v>
      </c>
      <c r="B36" t="s">
        <v>55</v>
      </c>
      <c r="C36" t="s">
        <v>134</v>
      </c>
    </row>
    <row r="37" spans="1:3" ht="15" customHeight="1" x14ac:dyDescent="0.2">
      <c r="A37" t="s">
        <v>112</v>
      </c>
      <c r="B37" t="s">
        <v>55</v>
      </c>
      <c r="C37" t="s">
        <v>136</v>
      </c>
    </row>
    <row r="38" spans="1:3" ht="15" customHeight="1" x14ac:dyDescent="0.2">
      <c r="A38" t="s">
        <v>112</v>
      </c>
      <c r="B38" t="s">
        <v>55</v>
      </c>
      <c r="C38" t="s">
        <v>103</v>
      </c>
    </row>
    <row r="39" spans="1:3" ht="15" customHeight="1" x14ac:dyDescent="0.2">
      <c r="A39" t="s">
        <v>112</v>
      </c>
      <c r="B39" t="s">
        <v>55</v>
      </c>
      <c r="C39" t="s">
        <v>63</v>
      </c>
    </row>
    <row r="40" spans="1:3" ht="15" customHeight="1" x14ac:dyDescent="0.2">
      <c r="A40" t="s">
        <v>112</v>
      </c>
      <c r="B40" t="s">
        <v>55</v>
      </c>
      <c r="C40" t="s">
        <v>138</v>
      </c>
    </row>
    <row r="41" spans="1:3" ht="15" customHeight="1" x14ac:dyDescent="0.2">
      <c r="A41" t="s">
        <v>112</v>
      </c>
      <c r="B41" t="s">
        <v>55</v>
      </c>
      <c r="C41" t="s">
        <v>141</v>
      </c>
    </row>
    <row r="42" spans="1:3" ht="15" customHeight="1" x14ac:dyDescent="0.2">
      <c r="A42" t="s">
        <v>112</v>
      </c>
      <c r="B42" t="s">
        <v>55</v>
      </c>
      <c r="C42" t="s">
        <v>143</v>
      </c>
    </row>
    <row r="43" spans="1:3" ht="15" customHeight="1" x14ac:dyDescent="0.2">
      <c r="A43" t="s">
        <v>112</v>
      </c>
      <c r="B43" t="s">
        <v>55</v>
      </c>
      <c r="C43" t="s">
        <v>65</v>
      </c>
    </row>
    <row r="44" spans="1:3" ht="15" customHeight="1" x14ac:dyDescent="0.2">
      <c r="A44" t="s">
        <v>112</v>
      </c>
      <c r="B44" t="s">
        <v>55</v>
      </c>
      <c r="C44" t="s">
        <v>146</v>
      </c>
    </row>
    <row r="45" spans="1:3" ht="15" customHeight="1" x14ac:dyDescent="0.2">
      <c r="A45" t="s">
        <v>112</v>
      </c>
      <c r="B45" t="s">
        <v>55</v>
      </c>
      <c r="C45" t="s">
        <v>148</v>
      </c>
    </row>
    <row r="46" spans="1:3" ht="15" customHeight="1" x14ac:dyDescent="0.2">
      <c r="A46" t="s">
        <v>112</v>
      </c>
      <c r="B46" t="s">
        <v>55</v>
      </c>
      <c r="C46" t="s">
        <v>150</v>
      </c>
    </row>
    <row r="47" spans="1:3" ht="15" customHeight="1" x14ac:dyDescent="0.2">
      <c r="A47" t="s">
        <v>112</v>
      </c>
      <c r="B47" t="s">
        <v>55</v>
      </c>
      <c r="C47" t="s">
        <v>152</v>
      </c>
    </row>
    <row r="48" spans="1:3" ht="15" customHeight="1" x14ac:dyDescent="0.2">
      <c r="A48" t="s">
        <v>112</v>
      </c>
      <c r="B48" t="s">
        <v>55</v>
      </c>
      <c r="C48" t="s">
        <v>155</v>
      </c>
    </row>
    <row r="49" spans="1:14" ht="15" customHeight="1" x14ac:dyDescent="0.2">
      <c r="A49" t="s">
        <v>112</v>
      </c>
      <c r="B49" t="s">
        <v>55</v>
      </c>
      <c r="C49" t="s">
        <v>158</v>
      </c>
    </row>
    <row r="50" spans="1:14" ht="15" customHeight="1" x14ac:dyDescent="0.2">
      <c r="A50" t="s">
        <v>112</v>
      </c>
      <c r="B50" t="s">
        <v>55</v>
      </c>
      <c r="C50" t="s">
        <v>160</v>
      </c>
    </row>
    <row r="51" spans="1:14" ht="15" customHeight="1" x14ac:dyDescent="0.2">
      <c r="A51" t="s">
        <v>112</v>
      </c>
      <c r="B51" t="s">
        <v>55</v>
      </c>
      <c r="C51" t="s">
        <v>108</v>
      </c>
    </row>
    <row r="52" spans="1:14" ht="15" customHeight="1" x14ac:dyDescent="0.2">
      <c r="A52" t="s">
        <v>112</v>
      </c>
      <c r="B52" t="s">
        <v>55</v>
      </c>
      <c r="C52" t="s">
        <v>68</v>
      </c>
    </row>
    <row r="53" spans="1:14" ht="15" customHeight="1" x14ac:dyDescent="0.2">
      <c r="A53" t="s">
        <v>112</v>
      </c>
      <c r="B53" t="s">
        <v>55</v>
      </c>
      <c r="C53" t="s">
        <v>162</v>
      </c>
    </row>
    <row r="54" spans="1:14" ht="15" customHeight="1" x14ac:dyDescent="0.2">
      <c r="A54" t="s">
        <v>112</v>
      </c>
      <c r="B54" t="s">
        <v>55</v>
      </c>
      <c r="C54" t="s">
        <v>73</v>
      </c>
    </row>
    <row r="55" spans="1:14" ht="15" customHeight="1" x14ac:dyDescent="0.2">
      <c r="A55" t="s">
        <v>112</v>
      </c>
      <c r="B55" t="s">
        <v>55</v>
      </c>
      <c r="C55" t="s">
        <v>164</v>
      </c>
    </row>
    <row r="56" spans="1:14" ht="15" customHeight="1" x14ac:dyDescent="0.2">
      <c r="A56" t="s">
        <v>112</v>
      </c>
      <c r="B56" t="s">
        <v>55</v>
      </c>
      <c r="C56" t="s">
        <v>166</v>
      </c>
    </row>
    <row r="57" spans="1:14" ht="15" customHeight="1" x14ac:dyDescent="0.2">
      <c r="A57" t="s">
        <v>112</v>
      </c>
      <c r="B57" t="s">
        <v>55</v>
      </c>
      <c r="C57" t="s">
        <v>169</v>
      </c>
    </row>
    <row r="58" spans="1:14" ht="15" customHeight="1" x14ac:dyDescent="0.2">
      <c r="A58" t="s">
        <v>172</v>
      </c>
      <c r="B58" t="s">
        <v>173</v>
      </c>
      <c r="C58" t="s">
        <v>174</v>
      </c>
      <c r="D58">
        <v>3</v>
      </c>
      <c r="E58">
        <v>12</v>
      </c>
      <c r="F58">
        <v>8</v>
      </c>
      <c r="G58">
        <v>5</v>
      </c>
      <c r="N58">
        <f t="shared" si="0"/>
        <v>25</v>
      </c>
    </row>
    <row r="59" spans="1:14" ht="15" customHeight="1" x14ac:dyDescent="0.2">
      <c r="A59" t="s">
        <v>172</v>
      </c>
      <c r="B59" t="s">
        <v>173</v>
      </c>
      <c r="C59" t="s">
        <v>98</v>
      </c>
    </row>
    <row r="60" spans="1:14" ht="15" customHeight="1" x14ac:dyDescent="0.2">
      <c r="A60" t="s">
        <v>172</v>
      </c>
      <c r="B60" t="s">
        <v>173</v>
      </c>
      <c r="C60" t="s">
        <v>56</v>
      </c>
    </row>
    <row r="61" spans="1:14" ht="15" customHeight="1" x14ac:dyDescent="0.2">
      <c r="A61" t="s">
        <v>172</v>
      </c>
      <c r="B61" t="s">
        <v>173</v>
      </c>
      <c r="C61" t="s">
        <v>63</v>
      </c>
    </row>
    <row r="62" spans="1:14" ht="15" customHeight="1" x14ac:dyDescent="0.2">
      <c r="A62" t="s">
        <v>172</v>
      </c>
      <c r="B62" t="s">
        <v>173</v>
      </c>
      <c r="C62" t="s">
        <v>138</v>
      </c>
    </row>
    <row r="63" spans="1:14" ht="15" customHeight="1" x14ac:dyDescent="0.2">
      <c r="A63" t="s">
        <v>172</v>
      </c>
      <c r="B63" t="s">
        <v>173</v>
      </c>
      <c r="C63" t="s">
        <v>141</v>
      </c>
    </row>
    <row r="64" spans="1:14" ht="15" customHeight="1" x14ac:dyDescent="0.2">
      <c r="A64" t="s">
        <v>172</v>
      </c>
      <c r="B64" t="s">
        <v>173</v>
      </c>
      <c r="C64" t="s">
        <v>105</v>
      </c>
    </row>
    <row r="65" spans="1:3" ht="15" customHeight="1" x14ac:dyDescent="0.2">
      <c r="A65" t="s">
        <v>172</v>
      </c>
      <c r="B65" t="s">
        <v>173</v>
      </c>
      <c r="C65" t="s">
        <v>65</v>
      </c>
    </row>
    <row r="66" spans="1:3" ht="15" customHeight="1" x14ac:dyDescent="0.2">
      <c r="A66" t="s">
        <v>172</v>
      </c>
      <c r="B66" t="s">
        <v>173</v>
      </c>
      <c r="C66" t="s">
        <v>150</v>
      </c>
    </row>
    <row r="67" spans="1:3" ht="15" customHeight="1" x14ac:dyDescent="0.2">
      <c r="A67" t="s">
        <v>172</v>
      </c>
      <c r="B67" t="s">
        <v>173</v>
      </c>
      <c r="C67" t="s">
        <v>152</v>
      </c>
    </row>
    <row r="68" spans="1:3" ht="15" customHeight="1" x14ac:dyDescent="0.2">
      <c r="A68" t="s">
        <v>172</v>
      </c>
      <c r="B68" t="s">
        <v>173</v>
      </c>
      <c r="C68" t="s">
        <v>183</v>
      </c>
    </row>
    <row r="69" spans="1:3" ht="15" customHeight="1" x14ac:dyDescent="0.2">
      <c r="A69" t="s">
        <v>172</v>
      </c>
      <c r="B69" t="s">
        <v>173</v>
      </c>
      <c r="C69" t="s">
        <v>68</v>
      </c>
    </row>
    <row r="70" spans="1:3" ht="15" customHeight="1" x14ac:dyDescent="0.2">
      <c r="A70" t="s">
        <v>172</v>
      </c>
      <c r="B70" t="s">
        <v>187</v>
      </c>
      <c r="C70" t="s">
        <v>188</v>
      </c>
    </row>
    <row r="71" spans="1:3" ht="15" customHeight="1" x14ac:dyDescent="0.2">
      <c r="A71" t="s">
        <v>172</v>
      </c>
      <c r="B71" t="s">
        <v>187</v>
      </c>
      <c r="C71" t="s">
        <v>84</v>
      </c>
    </row>
    <row r="72" spans="1:3" ht="15" customHeight="1" x14ac:dyDescent="0.2">
      <c r="A72" t="s">
        <v>172</v>
      </c>
      <c r="B72" t="s">
        <v>187</v>
      </c>
      <c r="C72" t="s">
        <v>190</v>
      </c>
    </row>
    <row r="73" spans="1:3" ht="15" customHeight="1" x14ac:dyDescent="0.2">
      <c r="A73" t="s">
        <v>172</v>
      </c>
      <c r="B73" t="s">
        <v>187</v>
      </c>
      <c r="C73" t="s">
        <v>194</v>
      </c>
    </row>
    <row r="74" spans="1:3" ht="15" customHeight="1" x14ac:dyDescent="0.2">
      <c r="A74" t="s">
        <v>172</v>
      </c>
      <c r="B74" t="s">
        <v>187</v>
      </c>
      <c r="C74" t="s">
        <v>196</v>
      </c>
    </row>
    <row r="75" spans="1:3" ht="15" customHeight="1" x14ac:dyDescent="0.2">
      <c r="A75" t="s">
        <v>172</v>
      </c>
      <c r="B75" t="s">
        <v>187</v>
      </c>
      <c r="C75" t="s">
        <v>91</v>
      </c>
    </row>
    <row r="76" spans="1:3" ht="15" customHeight="1" x14ac:dyDescent="0.2">
      <c r="A76" t="s">
        <v>172</v>
      </c>
      <c r="B76" t="s">
        <v>187</v>
      </c>
      <c r="C76" t="s">
        <v>198</v>
      </c>
    </row>
    <row r="77" spans="1:3" ht="15" customHeight="1" x14ac:dyDescent="0.2">
      <c r="A77" t="s">
        <v>172</v>
      </c>
      <c r="B77" t="s">
        <v>187</v>
      </c>
      <c r="C77" t="s">
        <v>94</v>
      </c>
    </row>
    <row r="78" spans="1:3" ht="15" customHeight="1" x14ac:dyDescent="0.2">
      <c r="A78" t="s">
        <v>172</v>
      </c>
      <c r="B78" t="s">
        <v>201</v>
      </c>
      <c r="C78" t="s">
        <v>84</v>
      </c>
    </row>
    <row r="79" spans="1:3" ht="15" customHeight="1" x14ac:dyDescent="0.2">
      <c r="A79" t="s">
        <v>172</v>
      </c>
      <c r="B79" t="s">
        <v>201</v>
      </c>
      <c r="C79" t="s">
        <v>91</v>
      </c>
    </row>
    <row r="80" spans="1:3" ht="15" customHeight="1" x14ac:dyDescent="0.2">
      <c r="A80" t="s">
        <v>172</v>
      </c>
      <c r="B80" t="s">
        <v>201</v>
      </c>
      <c r="C80" t="s">
        <v>198</v>
      </c>
    </row>
    <row r="81" spans="1:14" ht="15" customHeight="1" x14ac:dyDescent="0.2">
      <c r="A81" t="s">
        <v>172</v>
      </c>
      <c r="B81" t="s">
        <v>201</v>
      </c>
      <c r="C81" t="s">
        <v>202</v>
      </c>
    </row>
    <row r="82" spans="1:14" ht="15" customHeight="1" x14ac:dyDescent="0.2">
      <c r="A82" t="s">
        <v>172</v>
      </c>
      <c r="B82" t="s">
        <v>201</v>
      </c>
      <c r="C82" t="s">
        <v>204</v>
      </c>
    </row>
    <row r="83" spans="1:14" ht="15" customHeight="1" x14ac:dyDescent="0.2">
      <c r="A83" t="s">
        <v>208</v>
      </c>
      <c r="B83" t="s">
        <v>173</v>
      </c>
      <c r="C83" t="s">
        <v>120</v>
      </c>
      <c r="D83">
        <v>1</v>
      </c>
      <c r="E83">
        <v>9</v>
      </c>
      <c r="N83">
        <f t="shared" ref="N83:N105" si="1">SUM(E83:M83)</f>
        <v>9</v>
      </c>
    </row>
    <row r="84" spans="1:14" ht="15" customHeight="1" x14ac:dyDescent="0.2">
      <c r="A84" t="s">
        <v>208</v>
      </c>
      <c r="B84" t="s">
        <v>173</v>
      </c>
      <c r="C84" t="s">
        <v>123</v>
      </c>
    </row>
    <row r="85" spans="1:14" ht="15" customHeight="1" x14ac:dyDescent="0.2">
      <c r="A85" t="s">
        <v>208</v>
      </c>
      <c r="B85" t="s">
        <v>173</v>
      </c>
      <c r="C85" t="s">
        <v>126</v>
      </c>
    </row>
    <row r="86" spans="1:14" ht="15" customHeight="1" x14ac:dyDescent="0.2">
      <c r="A86" t="s">
        <v>208</v>
      </c>
      <c r="B86" t="s">
        <v>173</v>
      </c>
      <c r="C86" t="s">
        <v>128</v>
      </c>
    </row>
    <row r="87" spans="1:14" ht="15" customHeight="1" x14ac:dyDescent="0.2">
      <c r="A87" t="s">
        <v>208</v>
      </c>
      <c r="B87" t="s">
        <v>173</v>
      </c>
      <c r="C87" t="s">
        <v>130</v>
      </c>
    </row>
    <row r="88" spans="1:14" ht="15" customHeight="1" x14ac:dyDescent="0.2">
      <c r="A88" t="s">
        <v>208</v>
      </c>
      <c r="B88" t="s">
        <v>173</v>
      </c>
      <c r="C88" t="s">
        <v>155</v>
      </c>
    </row>
    <row r="89" spans="1:14" ht="15" customHeight="1" x14ac:dyDescent="0.2">
      <c r="A89" t="s">
        <v>208</v>
      </c>
      <c r="B89" t="s">
        <v>173</v>
      </c>
      <c r="C89" t="s">
        <v>160</v>
      </c>
    </row>
    <row r="90" spans="1:14" ht="15" customHeight="1" x14ac:dyDescent="0.2">
      <c r="A90" t="s">
        <v>208</v>
      </c>
      <c r="B90" t="s">
        <v>173</v>
      </c>
      <c r="C90" t="s">
        <v>108</v>
      </c>
    </row>
    <row r="91" spans="1:14" ht="15" customHeight="1" x14ac:dyDescent="0.2">
      <c r="A91" t="s">
        <v>208</v>
      </c>
      <c r="B91" t="s">
        <v>173</v>
      </c>
      <c r="C91" t="s">
        <v>166</v>
      </c>
    </row>
    <row r="92" spans="1:14" ht="15" customHeight="1" x14ac:dyDescent="0.2">
      <c r="A92" t="s">
        <v>224</v>
      </c>
      <c r="B92" t="s">
        <v>173</v>
      </c>
      <c r="C92" t="s">
        <v>130</v>
      </c>
      <c r="D92">
        <v>2</v>
      </c>
      <c r="E92">
        <v>6</v>
      </c>
      <c r="F92">
        <v>7</v>
      </c>
      <c r="N92">
        <f t="shared" si="1"/>
        <v>13</v>
      </c>
    </row>
    <row r="93" spans="1:14" ht="15" customHeight="1" x14ac:dyDescent="0.2">
      <c r="A93" t="s">
        <v>224</v>
      </c>
      <c r="B93" t="s">
        <v>173</v>
      </c>
      <c r="C93" t="s">
        <v>228</v>
      </c>
    </row>
    <row r="94" spans="1:14" ht="15" customHeight="1" x14ac:dyDescent="0.2">
      <c r="A94" t="s">
        <v>224</v>
      </c>
      <c r="B94" t="s">
        <v>173</v>
      </c>
      <c r="C94" t="s">
        <v>234</v>
      </c>
    </row>
    <row r="95" spans="1:14" ht="15" customHeight="1" x14ac:dyDescent="0.2">
      <c r="A95" t="s">
        <v>224</v>
      </c>
      <c r="B95" t="s">
        <v>173</v>
      </c>
      <c r="C95" t="s">
        <v>183</v>
      </c>
    </row>
    <row r="96" spans="1:14" ht="15" customHeight="1" x14ac:dyDescent="0.2">
      <c r="A96" t="s">
        <v>224</v>
      </c>
      <c r="B96" t="s">
        <v>173</v>
      </c>
      <c r="C96" t="s">
        <v>68</v>
      </c>
    </row>
    <row r="97" spans="1:14" ht="15" customHeight="1" x14ac:dyDescent="0.2">
      <c r="A97" t="s">
        <v>224</v>
      </c>
      <c r="B97" t="s">
        <v>173</v>
      </c>
      <c r="C97" t="s">
        <v>73</v>
      </c>
    </row>
    <row r="98" spans="1:14" ht="15" customHeight="1" x14ac:dyDescent="0.2">
      <c r="A98" t="s">
        <v>224</v>
      </c>
      <c r="B98" t="s">
        <v>42</v>
      </c>
      <c r="C98" t="s">
        <v>113</v>
      </c>
    </row>
    <row r="99" spans="1:14" ht="15" customHeight="1" x14ac:dyDescent="0.2">
      <c r="A99" t="s">
        <v>224</v>
      </c>
      <c r="B99" t="s">
        <v>42</v>
      </c>
      <c r="C99" t="s">
        <v>123</v>
      </c>
    </row>
    <row r="100" spans="1:14" ht="15" customHeight="1" x14ac:dyDescent="0.2">
      <c r="A100" t="s">
        <v>224</v>
      </c>
      <c r="B100" t="s">
        <v>42</v>
      </c>
      <c r="C100" t="s">
        <v>126</v>
      </c>
    </row>
    <row r="101" spans="1:14" ht="15" customHeight="1" x14ac:dyDescent="0.2">
      <c r="A101" t="s">
        <v>224</v>
      </c>
      <c r="B101" t="s">
        <v>42</v>
      </c>
      <c r="C101" t="s">
        <v>130</v>
      </c>
    </row>
    <row r="102" spans="1:14" ht="15" customHeight="1" x14ac:dyDescent="0.2">
      <c r="A102" t="s">
        <v>224</v>
      </c>
      <c r="B102" t="s">
        <v>42</v>
      </c>
      <c r="C102" t="s">
        <v>249</v>
      </c>
    </row>
    <row r="103" spans="1:14" ht="15" customHeight="1" x14ac:dyDescent="0.2">
      <c r="A103" t="s">
        <v>224</v>
      </c>
      <c r="B103" t="s">
        <v>42</v>
      </c>
      <c r="C103" t="s">
        <v>251</v>
      </c>
    </row>
    <row r="104" spans="1:14" ht="15" customHeight="1" x14ac:dyDescent="0.2">
      <c r="A104" t="s">
        <v>224</v>
      </c>
      <c r="B104" t="s">
        <v>42</v>
      </c>
      <c r="C104" t="s">
        <v>52</v>
      </c>
    </row>
    <row r="105" spans="1:14" ht="15" customHeight="1" x14ac:dyDescent="0.2">
      <c r="A105" t="s">
        <v>257</v>
      </c>
      <c r="B105" t="s">
        <v>77</v>
      </c>
      <c r="C105" t="s">
        <v>78</v>
      </c>
      <c r="D105">
        <v>5</v>
      </c>
      <c r="E105">
        <v>5</v>
      </c>
      <c r="F105">
        <v>6</v>
      </c>
      <c r="G105">
        <v>2</v>
      </c>
      <c r="H105">
        <v>9</v>
      </c>
      <c r="I105">
        <v>9</v>
      </c>
      <c r="N105">
        <f t="shared" si="1"/>
        <v>31</v>
      </c>
    </row>
    <row r="106" spans="1:14" ht="15" customHeight="1" x14ac:dyDescent="0.2">
      <c r="A106" t="s">
        <v>257</v>
      </c>
      <c r="B106" t="s">
        <v>77</v>
      </c>
      <c r="C106" t="s">
        <v>84</v>
      </c>
    </row>
    <row r="107" spans="1:14" ht="15" customHeight="1" x14ac:dyDescent="0.2">
      <c r="A107" t="s">
        <v>257</v>
      </c>
      <c r="B107" t="s">
        <v>77</v>
      </c>
      <c r="C107" t="s">
        <v>261</v>
      </c>
    </row>
    <row r="108" spans="1:14" ht="15" customHeight="1" x14ac:dyDescent="0.2">
      <c r="A108" t="s">
        <v>257</v>
      </c>
      <c r="B108" t="s">
        <v>77</v>
      </c>
      <c r="C108" t="s">
        <v>264</v>
      </c>
    </row>
    <row r="109" spans="1:14" ht="15" customHeight="1" x14ac:dyDescent="0.2">
      <c r="A109" t="s">
        <v>257</v>
      </c>
      <c r="B109" t="s">
        <v>77</v>
      </c>
      <c r="C109" t="s">
        <v>94</v>
      </c>
    </row>
    <row r="110" spans="1:14" ht="15" customHeight="1" x14ac:dyDescent="0.2">
      <c r="A110" t="s">
        <v>257</v>
      </c>
      <c r="B110" t="s">
        <v>267</v>
      </c>
      <c r="C110" t="s">
        <v>84</v>
      </c>
    </row>
    <row r="111" spans="1:14" ht="15" customHeight="1" x14ac:dyDescent="0.2">
      <c r="A111" t="s">
        <v>257</v>
      </c>
      <c r="B111" t="s">
        <v>267</v>
      </c>
      <c r="C111" t="s">
        <v>269</v>
      </c>
    </row>
    <row r="112" spans="1:14" ht="15" customHeight="1" x14ac:dyDescent="0.2">
      <c r="A112" t="s">
        <v>257</v>
      </c>
      <c r="B112" t="s">
        <v>267</v>
      </c>
      <c r="C112" t="s">
        <v>272</v>
      </c>
    </row>
    <row r="113" spans="1:3" ht="15" customHeight="1" x14ac:dyDescent="0.2">
      <c r="A113" t="s">
        <v>257</v>
      </c>
      <c r="B113" t="s">
        <v>267</v>
      </c>
      <c r="C113" t="s">
        <v>196</v>
      </c>
    </row>
    <row r="114" spans="1:3" ht="15" customHeight="1" x14ac:dyDescent="0.2">
      <c r="A114" t="s">
        <v>257</v>
      </c>
      <c r="B114" t="s">
        <v>267</v>
      </c>
      <c r="C114" t="s">
        <v>91</v>
      </c>
    </row>
    <row r="115" spans="1:3" ht="15" customHeight="1" x14ac:dyDescent="0.2">
      <c r="A115" t="s">
        <v>257</v>
      </c>
      <c r="B115" t="s">
        <v>267</v>
      </c>
      <c r="C115" t="s">
        <v>198</v>
      </c>
    </row>
    <row r="116" spans="1:3" ht="15" customHeight="1" x14ac:dyDescent="0.2">
      <c r="A116" t="s">
        <v>257</v>
      </c>
      <c r="B116" t="s">
        <v>18</v>
      </c>
      <c r="C116" t="s">
        <v>24</v>
      </c>
    </row>
    <row r="117" spans="1:3" ht="15" customHeight="1" x14ac:dyDescent="0.2">
      <c r="A117" t="s">
        <v>257</v>
      </c>
      <c r="B117" t="s">
        <v>18</v>
      </c>
      <c r="C117" t="s">
        <v>28</v>
      </c>
    </row>
    <row r="118" spans="1:3" ht="15" customHeight="1" x14ac:dyDescent="0.2">
      <c r="A118" t="s">
        <v>257</v>
      </c>
      <c r="B118" t="s">
        <v>55</v>
      </c>
      <c r="C118" t="s">
        <v>120</v>
      </c>
    </row>
    <row r="119" spans="1:3" ht="15" customHeight="1" x14ac:dyDescent="0.2">
      <c r="A119" t="s">
        <v>257</v>
      </c>
      <c r="B119" t="s">
        <v>55</v>
      </c>
      <c r="C119" t="s">
        <v>123</v>
      </c>
    </row>
    <row r="120" spans="1:3" ht="15" customHeight="1" x14ac:dyDescent="0.2">
      <c r="A120" t="s">
        <v>257</v>
      </c>
      <c r="B120" t="s">
        <v>55</v>
      </c>
      <c r="C120" t="s">
        <v>126</v>
      </c>
    </row>
    <row r="121" spans="1:3" ht="15" customHeight="1" x14ac:dyDescent="0.2">
      <c r="A121" t="s">
        <v>257</v>
      </c>
      <c r="B121" t="s">
        <v>55</v>
      </c>
      <c r="C121" t="s">
        <v>130</v>
      </c>
    </row>
    <row r="122" spans="1:3" ht="15" customHeight="1" x14ac:dyDescent="0.2">
      <c r="A122" t="s">
        <v>257</v>
      </c>
      <c r="B122" t="s">
        <v>55</v>
      </c>
      <c r="C122" t="s">
        <v>56</v>
      </c>
    </row>
    <row r="123" spans="1:3" ht="15" customHeight="1" x14ac:dyDescent="0.2">
      <c r="A123" t="s">
        <v>257</v>
      </c>
      <c r="B123" t="s">
        <v>55</v>
      </c>
      <c r="C123" t="s">
        <v>63</v>
      </c>
    </row>
    <row r="124" spans="1:3" ht="15" customHeight="1" x14ac:dyDescent="0.2">
      <c r="A124" t="s">
        <v>257</v>
      </c>
      <c r="B124" t="s">
        <v>55</v>
      </c>
      <c r="C124" t="s">
        <v>155</v>
      </c>
    </row>
    <row r="125" spans="1:3" ht="15" customHeight="1" x14ac:dyDescent="0.2">
      <c r="A125" t="s">
        <v>257</v>
      </c>
      <c r="B125" t="s">
        <v>55</v>
      </c>
      <c r="C125" t="s">
        <v>183</v>
      </c>
    </row>
    <row r="126" spans="1:3" ht="15" customHeight="1" x14ac:dyDescent="0.2">
      <c r="A126" t="s">
        <v>257</v>
      </c>
      <c r="B126" t="s">
        <v>55</v>
      </c>
      <c r="C126" t="s">
        <v>68</v>
      </c>
    </row>
    <row r="127" spans="1:3" ht="15" customHeight="1" x14ac:dyDescent="0.2">
      <c r="A127" t="s">
        <v>257</v>
      </c>
      <c r="B127" t="s">
        <v>42</v>
      </c>
      <c r="C127" t="s">
        <v>288</v>
      </c>
    </row>
    <row r="128" spans="1:3" ht="15" customHeight="1" x14ac:dyDescent="0.2">
      <c r="A128" t="s">
        <v>257</v>
      </c>
      <c r="B128" t="s">
        <v>42</v>
      </c>
      <c r="C128" t="s">
        <v>251</v>
      </c>
    </row>
    <row r="129" spans="1:14" ht="15" customHeight="1" x14ac:dyDescent="0.2">
      <c r="A129" t="s">
        <v>257</v>
      </c>
      <c r="B129" t="s">
        <v>42</v>
      </c>
      <c r="C129" t="s">
        <v>290</v>
      </c>
    </row>
    <row r="130" spans="1:14" ht="15" customHeight="1" x14ac:dyDescent="0.2">
      <c r="A130" t="s">
        <v>257</v>
      </c>
      <c r="B130" t="s">
        <v>42</v>
      </c>
      <c r="C130" t="s">
        <v>84</v>
      </c>
    </row>
    <row r="131" spans="1:14" ht="15" customHeight="1" x14ac:dyDescent="0.2">
      <c r="A131" t="s">
        <v>257</v>
      </c>
      <c r="B131" t="s">
        <v>42</v>
      </c>
      <c r="C131" t="s">
        <v>190</v>
      </c>
    </row>
    <row r="132" spans="1:14" ht="15" customHeight="1" x14ac:dyDescent="0.2">
      <c r="A132" t="s">
        <v>257</v>
      </c>
      <c r="B132" t="s">
        <v>42</v>
      </c>
      <c r="C132" t="s">
        <v>296</v>
      </c>
    </row>
    <row r="133" spans="1:14" ht="15" customHeight="1" x14ac:dyDescent="0.2">
      <c r="A133" t="s">
        <v>257</v>
      </c>
      <c r="B133" t="s">
        <v>42</v>
      </c>
      <c r="C133" t="s">
        <v>105</v>
      </c>
    </row>
    <row r="134" spans="1:14" ht="15" customHeight="1" x14ac:dyDescent="0.2">
      <c r="A134" t="s">
        <v>257</v>
      </c>
      <c r="B134" t="s">
        <v>42</v>
      </c>
      <c r="C134" t="s">
        <v>91</v>
      </c>
    </row>
    <row r="135" spans="1:14" ht="15" customHeight="1" x14ac:dyDescent="0.2">
      <c r="A135" t="s">
        <v>257</v>
      </c>
      <c r="B135" t="s">
        <v>42</v>
      </c>
      <c r="C135" t="s">
        <v>198</v>
      </c>
    </row>
    <row r="136" spans="1:14" ht="15" customHeight="1" x14ac:dyDescent="0.2">
      <c r="A136" t="s">
        <v>299</v>
      </c>
      <c r="B136" t="s">
        <v>55</v>
      </c>
      <c r="C136" t="s">
        <v>103</v>
      </c>
      <c r="D136">
        <v>2</v>
      </c>
      <c r="E136">
        <v>12</v>
      </c>
      <c r="F136">
        <v>26</v>
      </c>
      <c r="N136">
        <f t="shared" ref="N136:N181" si="2">SUM(E136:M136)</f>
        <v>38</v>
      </c>
    </row>
    <row r="137" spans="1:14" ht="15" customHeight="1" x14ac:dyDescent="0.2">
      <c r="A137" t="s">
        <v>299</v>
      </c>
      <c r="B137" t="s">
        <v>55</v>
      </c>
      <c r="C137" t="s">
        <v>56</v>
      </c>
    </row>
    <row r="138" spans="1:14" ht="15" customHeight="1" x14ac:dyDescent="0.2">
      <c r="A138" t="s">
        <v>299</v>
      </c>
      <c r="B138" t="s">
        <v>55</v>
      </c>
      <c r="C138" t="s">
        <v>63</v>
      </c>
    </row>
    <row r="139" spans="1:14" ht="15" customHeight="1" x14ac:dyDescent="0.2">
      <c r="A139" t="s">
        <v>299</v>
      </c>
      <c r="B139" t="s">
        <v>55</v>
      </c>
      <c r="C139" t="s">
        <v>138</v>
      </c>
    </row>
    <row r="140" spans="1:14" ht="15" customHeight="1" x14ac:dyDescent="0.2">
      <c r="A140" t="s">
        <v>299</v>
      </c>
      <c r="B140" t="s">
        <v>55</v>
      </c>
      <c r="C140" t="s">
        <v>303</v>
      </c>
    </row>
    <row r="141" spans="1:14" ht="15" customHeight="1" x14ac:dyDescent="0.2">
      <c r="A141" t="s">
        <v>299</v>
      </c>
      <c r="B141" t="s">
        <v>55</v>
      </c>
      <c r="C141" t="s">
        <v>141</v>
      </c>
    </row>
    <row r="142" spans="1:14" ht="15" customHeight="1" x14ac:dyDescent="0.2">
      <c r="A142" t="s">
        <v>299</v>
      </c>
      <c r="B142" t="s">
        <v>55</v>
      </c>
      <c r="C142" t="s">
        <v>65</v>
      </c>
    </row>
    <row r="143" spans="1:14" ht="15" customHeight="1" x14ac:dyDescent="0.2">
      <c r="A143" t="s">
        <v>299</v>
      </c>
      <c r="B143" t="s">
        <v>55</v>
      </c>
      <c r="C143" t="s">
        <v>150</v>
      </c>
    </row>
    <row r="144" spans="1:14" ht="15" customHeight="1" x14ac:dyDescent="0.2">
      <c r="A144" t="s">
        <v>299</v>
      </c>
      <c r="B144" t="s">
        <v>55</v>
      </c>
      <c r="C144" t="s">
        <v>183</v>
      </c>
    </row>
    <row r="145" spans="1:3" ht="15" customHeight="1" x14ac:dyDescent="0.2">
      <c r="A145" t="s">
        <v>299</v>
      </c>
      <c r="B145" t="s">
        <v>55</v>
      </c>
      <c r="C145" t="s">
        <v>68</v>
      </c>
    </row>
    <row r="146" spans="1:3" ht="15" customHeight="1" x14ac:dyDescent="0.2">
      <c r="A146" t="s">
        <v>299</v>
      </c>
      <c r="B146" t="s">
        <v>55</v>
      </c>
      <c r="C146" t="s">
        <v>73</v>
      </c>
    </row>
    <row r="147" spans="1:3" ht="15" customHeight="1" x14ac:dyDescent="0.2">
      <c r="A147" t="s">
        <v>299</v>
      </c>
      <c r="B147" t="s">
        <v>55</v>
      </c>
      <c r="C147" t="s">
        <v>306</v>
      </c>
    </row>
    <row r="148" spans="1:3" ht="15" customHeight="1" x14ac:dyDescent="0.2">
      <c r="A148" t="s">
        <v>299</v>
      </c>
      <c r="B148" t="s">
        <v>42</v>
      </c>
      <c r="C148" t="s">
        <v>113</v>
      </c>
    </row>
    <row r="149" spans="1:3" ht="15" customHeight="1" x14ac:dyDescent="0.2">
      <c r="A149" t="s">
        <v>299</v>
      </c>
      <c r="B149" t="s">
        <v>42</v>
      </c>
      <c r="C149" t="s">
        <v>123</v>
      </c>
    </row>
    <row r="150" spans="1:3" ht="15" customHeight="1" x14ac:dyDescent="0.2">
      <c r="A150" t="s">
        <v>299</v>
      </c>
      <c r="B150" t="s">
        <v>42</v>
      </c>
      <c r="C150" t="s">
        <v>308</v>
      </c>
    </row>
    <row r="151" spans="1:3" ht="15" customHeight="1" x14ac:dyDescent="0.2">
      <c r="A151" t="s">
        <v>299</v>
      </c>
      <c r="B151" t="s">
        <v>42</v>
      </c>
      <c r="C151" t="s">
        <v>128</v>
      </c>
    </row>
    <row r="152" spans="1:3" ht="15" customHeight="1" x14ac:dyDescent="0.2">
      <c r="A152" t="s">
        <v>299</v>
      </c>
      <c r="B152" t="s">
        <v>42</v>
      </c>
      <c r="C152" t="s">
        <v>130</v>
      </c>
    </row>
    <row r="153" spans="1:3" ht="15" customHeight="1" x14ac:dyDescent="0.2">
      <c r="A153" t="s">
        <v>299</v>
      </c>
      <c r="B153" t="s">
        <v>42</v>
      </c>
      <c r="C153" t="s">
        <v>78</v>
      </c>
    </row>
    <row r="154" spans="1:3" ht="15" customHeight="1" x14ac:dyDescent="0.2">
      <c r="A154" t="s">
        <v>299</v>
      </c>
      <c r="B154" t="s">
        <v>42</v>
      </c>
      <c r="C154" t="s">
        <v>311</v>
      </c>
    </row>
    <row r="155" spans="1:3" ht="15" customHeight="1" x14ac:dyDescent="0.2">
      <c r="A155" t="s">
        <v>299</v>
      </c>
      <c r="B155" t="s">
        <v>42</v>
      </c>
      <c r="C155" t="s">
        <v>315</v>
      </c>
    </row>
    <row r="156" spans="1:3" ht="15" customHeight="1" x14ac:dyDescent="0.2">
      <c r="A156" t="s">
        <v>299</v>
      </c>
      <c r="B156" t="s">
        <v>42</v>
      </c>
      <c r="C156" t="s">
        <v>317</v>
      </c>
    </row>
    <row r="157" spans="1:3" ht="15" customHeight="1" x14ac:dyDescent="0.2">
      <c r="A157" t="s">
        <v>299</v>
      </c>
      <c r="B157" t="s">
        <v>42</v>
      </c>
      <c r="C157" t="s">
        <v>319</v>
      </c>
    </row>
    <row r="158" spans="1:3" ht="15" customHeight="1" x14ac:dyDescent="0.2">
      <c r="A158" t="s">
        <v>299</v>
      </c>
      <c r="B158" t="s">
        <v>42</v>
      </c>
      <c r="C158" t="s">
        <v>132</v>
      </c>
    </row>
    <row r="159" spans="1:3" ht="15" customHeight="1" x14ac:dyDescent="0.2">
      <c r="A159" t="s">
        <v>299</v>
      </c>
      <c r="B159" t="s">
        <v>42</v>
      </c>
      <c r="C159" t="s">
        <v>134</v>
      </c>
    </row>
    <row r="160" spans="1:3" ht="15" customHeight="1" x14ac:dyDescent="0.2">
      <c r="A160" t="s">
        <v>299</v>
      </c>
      <c r="B160" t="s">
        <v>42</v>
      </c>
      <c r="C160" t="s">
        <v>251</v>
      </c>
    </row>
    <row r="161" spans="1:14" ht="15" customHeight="1" x14ac:dyDescent="0.2">
      <c r="A161" t="s">
        <v>299</v>
      </c>
      <c r="B161" t="s">
        <v>42</v>
      </c>
      <c r="C161" t="s">
        <v>103</v>
      </c>
    </row>
    <row r="162" spans="1:14" ht="15" customHeight="1" x14ac:dyDescent="0.2">
      <c r="A162" t="s">
        <v>299</v>
      </c>
      <c r="B162" t="s">
        <v>42</v>
      </c>
      <c r="C162" t="s">
        <v>56</v>
      </c>
    </row>
    <row r="163" spans="1:14" ht="15" customHeight="1" x14ac:dyDescent="0.2">
      <c r="A163" t="s">
        <v>299</v>
      </c>
      <c r="B163" t="s">
        <v>42</v>
      </c>
      <c r="C163" t="s">
        <v>63</v>
      </c>
    </row>
    <row r="164" spans="1:14" ht="15" customHeight="1" x14ac:dyDescent="0.2">
      <c r="A164" t="s">
        <v>299</v>
      </c>
      <c r="B164" t="s">
        <v>42</v>
      </c>
      <c r="C164" t="s">
        <v>138</v>
      </c>
    </row>
    <row r="165" spans="1:14" ht="15" customHeight="1" x14ac:dyDescent="0.2">
      <c r="A165" t="s">
        <v>299</v>
      </c>
      <c r="B165" t="s">
        <v>42</v>
      </c>
      <c r="C165" t="s">
        <v>303</v>
      </c>
    </row>
    <row r="166" spans="1:14" ht="15" customHeight="1" x14ac:dyDescent="0.2">
      <c r="A166" t="s">
        <v>299</v>
      </c>
      <c r="B166" t="s">
        <v>42</v>
      </c>
      <c r="C166" t="s">
        <v>141</v>
      </c>
    </row>
    <row r="167" spans="1:14" ht="15" customHeight="1" x14ac:dyDescent="0.2">
      <c r="A167" t="s">
        <v>299</v>
      </c>
      <c r="B167" t="s">
        <v>42</v>
      </c>
      <c r="C167" t="s">
        <v>269</v>
      </c>
    </row>
    <row r="168" spans="1:14" ht="15" customHeight="1" x14ac:dyDescent="0.2">
      <c r="A168" t="s">
        <v>299</v>
      </c>
      <c r="B168" t="s">
        <v>42</v>
      </c>
      <c r="C168" t="s">
        <v>65</v>
      </c>
    </row>
    <row r="169" spans="1:14" ht="15" customHeight="1" x14ac:dyDescent="0.2">
      <c r="A169" t="s">
        <v>299</v>
      </c>
      <c r="B169" t="s">
        <v>42</v>
      </c>
      <c r="C169" t="s">
        <v>323</v>
      </c>
    </row>
    <row r="170" spans="1:14" ht="15" customHeight="1" x14ac:dyDescent="0.2">
      <c r="A170" t="s">
        <v>299</v>
      </c>
      <c r="B170" t="s">
        <v>42</v>
      </c>
      <c r="C170" t="s">
        <v>150</v>
      </c>
    </row>
    <row r="171" spans="1:14" ht="15" customHeight="1" x14ac:dyDescent="0.2">
      <c r="A171" t="s">
        <v>299</v>
      </c>
      <c r="B171" t="s">
        <v>42</v>
      </c>
      <c r="C171" t="s">
        <v>326</v>
      </c>
    </row>
    <row r="172" spans="1:14" ht="15" customHeight="1" x14ac:dyDescent="0.2">
      <c r="A172" t="s">
        <v>299</v>
      </c>
      <c r="B172" t="s">
        <v>42</v>
      </c>
      <c r="C172" t="s">
        <v>183</v>
      </c>
    </row>
    <row r="173" spans="1:14" ht="15" customHeight="1" x14ac:dyDescent="0.2">
      <c r="A173" t="s">
        <v>299</v>
      </c>
      <c r="B173" t="s">
        <v>42</v>
      </c>
      <c r="C173" t="s">
        <v>68</v>
      </c>
    </row>
    <row r="174" spans="1:14" ht="15" customHeight="1" x14ac:dyDescent="0.2">
      <c r="A174" t="s">
        <v>328</v>
      </c>
      <c r="B174" t="s">
        <v>42</v>
      </c>
      <c r="C174" t="s">
        <v>329</v>
      </c>
      <c r="D174">
        <v>1</v>
      </c>
      <c r="E174">
        <v>7</v>
      </c>
      <c r="N174">
        <f t="shared" si="2"/>
        <v>7</v>
      </c>
    </row>
    <row r="175" spans="1:14" ht="15" customHeight="1" x14ac:dyDescent="0.2">
      <c r="A175" t="s">
        <v>328</v>
      </c>
      <c r="B175" t="s">
        <v>42</v>
      </c>
      <c r="C175" t="s">
        <v>334</v>
      </c>
    </row>
    <row r="176" spans="1:14" ht="15" customHeight="1" x14ac:dyDescent="0.2">
      <c r="A176" t="s">
        <v>328</v>
      </c>
      <c r="B176" t="s">
        <v>42</v>
      </c>
      <c r="C176" t="s">
        <v>336</v>
      </c>
    </row>
    <row r="177" spans="1:14" ht="15" customHeight="1" x14ac:dyDescent="0.2">
      <c r="A177" t="s">
        <v>328</v>
      </c>
      <c r="B177" t="s">
        <v>42</v>
      </c>
      <c r="C177" t="s">
        <v>339</v>
      </c>
    </row>
    <row r="178" spans="1:14" ht="15" customHeight="1" x14ac:dyDescent="0.2">
      <c r="A178" t="s">
        <v>328</v>
      </c>
      <c r="B178" t="s">
        <v>42</v>
      </c>
      <c r="C178" t="s">
        <v>341</v>
      </c>
    </row>
    <row r="179" spans="1:14" ht="15" customHeight="1" x14ac:dyDescent="0.2">
      <c r="A179" t="s">
        <v>328</v>
      </c>
      <c r="B179" t="s">
        <v>42</v>
      </c>
      <c r="C179" t="s">
        <v>345</v>
      </c>
    </row>
    <row r="180" spans="1:14" ht="15" customHeight="1" x14ac:dyDescent="0.2">
      <c r="A180" t="s">
        <v>328</v>
      </c>
      <c r="B180" t="s">
        <v>42</v>
      </c>
      <c r="C180" t="s">
        <v>347</v>
      </c>
    </row>
    <row r="181" spans="1:14" ht="15" customHeight="1" x14ac:dyDescent="0.2">
      <c r="A181" t="s">
        <v>349</v>
      </c>
      <c r="B181" t="s">
        <v>350</v>
      </c>
      <c r="C181" t="s">
        <v>188</v>
      </c>
      <c r="D181">
        <v>4</v>
      </c>
      <c r="E181">
        <v>2</v>
      </c>
      <c r="F181">
        <v>5</v>
      </c>
      <c r="G181">
        <v>3</v>
      </c>
      <c r="H181">
        <v>27</v>
      </c>
      <c r="N181">
        <f t="shared" si="2"/>
        <v>37</v>
      </c>
    </row>
    <row r="182" spans="1:14" ht="15" customHeight="1" x14ac:dyDescent="0.2">
      <c r="A182" t="s">
        <v>349</v>
      </c>
      <c r="B182" t="s">
        <v>350</v>
      </c>
      <c r="C182" t="s">
        <v>357</v>
      </c>
    </row>
    <row r="183" spans="1:14" ht="15" customHeight="1" x14ac:dyDescent="0.2">
      <c r="A183" t="s">
        <v>349</v>
      </c>
      <c r="B183" s="46" t="s">
        <v>1143</v>
      </c>
      <c r="C183" t="s">
        <v>361</v>
      </c>
    </row>
    <row r="184" spans="1:14" ht="15" customHeight="1" x14ac:dyDescent="0.2">
      <c r="A184" t="s">
        <v>349</v>
      </c>
      <c r="B184" s="46" t="s">
        <v>1143</v>
      </c>
      <c r="C184" t="s">
        <v>367</v>
      </c>
    </row>
    <row r="185" spans="1:14" ht="15" customHeight="1" x14ac:dyDescent="0.2">
      <c r="A185" t="s">
        <v>349</v>
      </c>
      <c r="B185" s="46" t="s">
        <v>1143</v>
      </c>
      <c r="C185" t="s">
        <v>371</v>
      </c>
    </row>
    <row r="186" spans="1:14" ht="15" customHeight="1" x14ac:dyDescent="0.2">
      <c r="A186" t="s">
        <v>349</v>
      </c>
      <c r="B186" s="46" t="s">
        <v>1143</v>
      </c>
      <c r="C186" t="s">
        <v>373</v>
      </c>
    </row>
    <row r="187" spans="1:14" ht="15" customHeight="1" x14ac:dyDescent="0.2">
      <c r="A187" t="s">
        <v>349</v>
      </c>
      <c r="B187" s="46" t="s">
        <v>1143</v>
      </c>
      <c r="C187" t="s">
        <v>381</v>
      </c>
    </row>
    <row r="188" spans="1:14" ht="15" customHeight="1" x14ac:dyDescent="0.2">
      <c r="A188" t="s">
        <v>349</v>
      </c>
      <c r="B188" t="s">
        <v>360</v>
      </c>
      <c r="C188" t="s">
        <v>375</v>
      </c>
    </row>
    <row r="189" spans="1:14" ht="15" customHeight="1" x14ac:dyDescent="0.2">
      <c r="A189" t="s">
        <v>349</v>
      </c>
      <c r="B189" t="s">
        <v>360</v>
      </c>
      <c r="C189" t="s">
        <v>383</v>
      </c>
    </row>
    <row r="190" spans="1:14" ht="15" customHeight="1" x14ac:dyDescent="0.2">
      <c r="A190" t="s">
        <v>349</v>
      </c>
      <c r="B190" t="s">
        <v>360</v>
      </c>
      <c r="C190" t="s">
        <v>341</v>
      </c>
    </row>
    <row r="191" spans="1:14" ht="15" customHeight="1" x14ac:dyDescent="0.2">
      <c r="A191" t="s">
        <v>349</v>
      </c>
      <c r="B191" t="s">
        <v>385</v>
      </c>
      <c r="C191" t="s">
        <v>386</v>
      </c>
    </row>
    <row r="192" spans="1:14" ht="15" customHeight="1" x14ac:dyDescent="0.2">
      <c r="A192" t="s">
        <v>349</v>
      </c>
      <c r="B192" t="s">
        <v>385</v>
      </c>
      <c r="C192" t="s">
        <v>389</v>
      </c>
    </row>
    <row r="193" spans="1:3" ht="15" customHeight="1" x14ac:dyDescent="0.2">
      <c r="A193" t="s">
        <v>349</v>
      </c>
      <c r="B193" t="s">
        <v>385</v>
      </c>
      <c r="C193" t="s">
        <v>391</v>
      </c>
    </row>
    <row r="194" spans="1:3" ht="15" customHeight="1" x14ac:dyDescent="0.2">
      <c r="A194" t="s">
        <v>349</v>
      </c>
      <c r="B194" t="s">
        <v>385</v>
      </c>
      <c r="C194" t="s">
        <v>393</v>
      </c>
    </row>
    <row r="195" spans="1:3" ht="15" customHeight="1" x14ac:dyDescent="0.2">
      <c r="A195" t="s">
        <v>349</v>
      </c>
      <c r="B195" t="s">
        <v>385</v>
      </c>
      <c r="C195" t="s">
        <v>395</v>
      </c>
    </row>
    <row r="196" spans="1:3" ht="15" customHeight="1" x14ac:dyDescent="0.2">
      <c r="A196" t="s">
        <v>349</v>
      </c>
      <c r="B196" t="s">
        <v>385</v>
      </c>
      <c r="C196" t="s">
        <v>398</v>
      </c>
    </row>
    <row r="197" spans="1:3" ht="15" customHeight="1" x14ac:dyDescent="0.2">
      <c r="A197" t="s">
        <v>349</v>
      </c>
      <c r="B197" t="s">
        <v>385</v>
      </c>
      <c r="C197" t="s">
        <v>400</v>
      </c>
    </row>
    <row r="198" spans="1:3" ht="15" customHeight="1" x14ac:dyDescent="0.2">
      <c r="A198" t="s">
        <v>349</v>
      </c>
      <c r="B198" t="s">
        <v>385</v>
      </c>
      <c r="C198" t="s">
        <v>402</v>
      </c>
    </row>
    <row r="199" spans="1:3" ht="15" customHeight="1" x14ac:dyDescent="0.2">
      <c r="A199" t="s">
        <v>349</v>
      </c>
      <c r="B199" t="s">
        <v>385</v>
      </c>
      <c r="C199" t="s">
        <v>404</v>
      </c>
    </row>
    <row r="200" spans="1:3" ht="15" customHeight="1" x14ac:dyDescent="0.2">
      <c r="A200" t="s">
        <v>349</v>
      </c>
      <c r="B200" t="s">
        <v>385</v>
      </c>
      <c r="C200" t="s">
        <v>406</v>
      </c>
    </row>
    <row r="201" spans="1:3" ht="15" customHeight="1" x14ac:dyDescent="0.2">
      <c r="A201" t="s">
        <v>349</v>
      </c>
      <c r="B201" t="s">
        <v>385</v>
      </c>
      <c r="C201" t="s">
        <v>408</v>
      </c>
    </row>
    <row r="202" spans="1:3" ht="15" customHeight="1" x14ac:dyDescent="0.2">
      <c r="A202" t="s">
        <v>349</v>
      </c>
      <c r="B202" t="s">
        <v>385</v>
      </c>
      <c r="C202" t="s">
        <v>410</v>
      </c>
    </row>
    <row r="203" spans="1:3" ht="15" customHeight="1" x14ac:dyDescent="0.2">
      <c r="A203" t="s">
        <v>349</v>
      </c>
      <c r="B203" t="s">
        <v>385</v>
      </c>
      <c r="C203" t="s">
        <v>412</v>
      </c>
    </row>
    <row r="204" spans="1:3" ht="15" customHeight="1" x14ac:dyDescent="0.2">
      <c r="A204" t="s">
        <v>349</v>
      </c>
      <c r="B204" t="s">
        <v>385</v>
      </c>
      <c r="C204" t="s">
        <v>414</v>
      </c>
    </row>
    <row r="205" spans="1:3" ht="15" customHeight="1" x14ac:dyDescent="0.2">
      <c r="A205" t="s">
        <v>349</v>
      </c>
      <c r="B205" t="s">
        <v>385</v>
      </c>
      <c r="C205" t="s">
        <v>416</v>
      </c>
    </row>
    <row r="206" spans="1:3" ht="15" customHeight="1" x14ac:dyDescent="0.2">
      <c r="A206" t="s">
        <v>349</v>
      </c>
      <c r="B206" t="s">
        <v>385</v>
      </c>
      <c r="C206" t="s">
        <v>419</v>
      </c>
    </row>
    <row r="207" spans="1:3" ht="15" customHeight="1" x14ac:dyDescent="0.2">
      <c r="A207" t="s">
        <v>349</v>
      </c>
      <c r="B207" t="s">
        <v>385</v>
      </c>
      <c r="C207" t="s">
        <v>421</v>
      </c>
    </row>
    <row r="208" spans="1:3" ht="15" customHeight="1" x14ac:dyDescent="0.2">
      <c r="A208" t="s">
        <v>349</v>
      </c>
      <c r="B208" t="s">
        <v>385</v>
      </c>
      <c r="C208" t="s">
        <v>423</v>
      </c>
    </row>
    <row r="209" spans="1:14" ht="15" customHeight="1" x14ac:dyDescent="0.2">
      <c r="A209" t="s">
        <v>349</v>
      </c>
      <c r="B209" t="s">
        <v>385</v>
      </c>
      <c r="C209" t="s">
        <v>425</v>
      </c>
    </row>
    <row r="210" spans="1:14" ht="15" customHeight="1" x14ac:dyDescent="0.2">
      <c r="A210" t="s">
        <v>349</v>
      </c>
      <c r="B210" t="s">
        <v>385</v>
      </c>
      <c r="C210" t="s">
        <v>427</v>
      </c>
    </row>
    <row r="211" spans="1:14" ht="15" customHeight="1" x14ac:dyDescent="0.2">
      <c r="A211" t="s">
        <v>349</v>
      </c>
      <c r="B211" t="s">
        <v>385</v>
      </c>
      <c r="C211" t="s">
        <v>429</v>
      </c>
    </row>
    <row r="212" spans="1:14" ht="15" customHeight="1" x14ac:dyDescent="0.2">
      <c r="A212" t="s">
        <v>349</v>
      </c>
      <c r="B212" t="s">
        <v>385</v>
      </c>
      <c r="C212" t="s">
        <v>430</v>
      </c>
    </row>
    <row r="213" spans="1:14" ht="15" customHeight="1" x14ac:dyDescent="0.2">
      <c r="A213" t="s">
        <v>349</v>
      </c>
      <c r="B213" t="s">
        <v>385</v>
      </c>
      <c r="C213" t="s">
        <v>432</v>
      </c>
    </row>
    <row r="214" spans="1:14" ht="15" customHeight="1" x14ac:dyDescent="0.2">
      <c r="A214" t="s">
        <v>349</v>
      </c>
      <c r="B214" t="s">
        <v>385</v>
      </c>
      <c r="C214" t="s">
        <v>434</v>
      </c>
    </row>
    <row r="215" spans="1:14" ht="15" customHeight="1" x14ac:dyDescent="0.2">
      <c r="A215" t="s">
        <v>349</v>
      </c>
      <c r="B215" t="s">
        <v>385</v>
      </c>
      <c r="C215" t="s">
        <v>435</v>
      </c>
    </row>
    <row r="216" spans="1:14" ht="15" customHeight="1" x14ac:dyDescent="0.2">
      <c r="A216" t="s">
        <v>349</v>
      </c>
      <c r="B216" t="s">
        <v>385</v>
      </c>
      <c r="C216" t="s">
        <v>436</v>
      </c>
    </row>
    <row r="217" spans="1:14" ht="15" customHeight="1" x14ac:dyDescent="0.2">
      <c r="A217" t="s">
        <v>349</v>
      </c>
      <c r="B217" t="s">
        <v>385</v>
      </c>
      <c r="C217" t="s">
        <v>437</v>
      </c>
    </row>
    <row r="218" spans="1:14" ht="15" customHeight="1" x14ac:dyDescent="0.2">
      <c r="A218" t="s">
        <v>439</v>
      </c>
      <c r="B218" t="s">
        <v>440</v>
      </c>
      <c r="C218" t="s">
        <v>188</v>
      </c>
      <c r="D218">
        <v>1</v>
      </c>
      <c r="E218">
        <v>4</v>
      </c>
      <c r="N218">
        <f t="shared" ref="N218:N238" si="3">SUM(E218:M218)</f>
        <v>4</v>
      </c>
    </row>
    <row r="219" spans="1:14" ht="15" customHeight="1" x14ac:dyDescent="0.2">
      <c r="A219" t="s">
        <v>439</v>
      </c>
      <c r="B219" t="s">
        <v>440</v>
      </c>
      <c r="C219" t="s">
        <v>290</v>
      </c>
    </row>
    <row r="220" spans="1:14" ht="15" customHeight="1" x14ac:dyDescent="0.2">
      <c r="A220" t="s">
        <v>439</v>
      </c>
      <c r="B220" t="s">
        <v>440</v>
      </c>
      <c r="C220" t="s">
        <v>84</v>
      </c>
    </row>
    <row r="221" spans="1:14" ht="15" customHeight="1" x14ac:dyDescent="0.2">
      <c r="A221" t="s">
        <v>439</v>
      </c>
      <c r="B221" t="s">
        <v>440</v>
      </c>
      <c r="C221" t="s">
        <v>444</v>
      </c>
    </row>
    <row r="222" spans="1:14" ht="15" customHeight="1" x14ac:dyDescent="0.2">
      <c r="A222" t="s">
        <v>447</v>
      </c>
      <c r="B222" t="s">
        <v>77</v>
      </c>
      <c r="C222" t="s">
        <v>78</v>
      </c>
      <c r="D222">
        <v>2</v>
      </c>
      <c r="E222">
        <v>3</v>
      </c>
      <c r="F222">
        <v>6</v>
      </c>
      <c r="N222">
        <f t="shared" si="3"/>
        <v>9</v>
      </c>
    </row>
    <row r="223" spans="1:14" ht="15" customHeight="1" x14ac:dyDescent="0.2">
      <c r="A223" t="s">
        <v>447</v>
      </c>
      <c r="B223" t="s">
        <v>77</v>
      </c>
      <c r="C223" t="s">
        <v>290</v>
      </c>
    </row>
    <row r="224" spans="1:14" ht="15" customHeight="1" x14ac:dyDescent="0.2">
      <c r="A224" t="s">
        <v>447</v>
      </c>
      <c r="B224" t="s">
        <v>77</v>
      </c>
      <c r="C224" t="s">
        <v>87</v>
      </c>
    </row>
    <row r="225" spans="1:14" ht="15" customHeight="1" x14ac:dyDescent="0.2">
      <c r="A225" t="s">
        <v>447</v>
      </c>
      <c r="B225" t="s">
        <v>452</v>
      </c>
      <c r="C225" t="s">
        <v>78</v>
      </c>
    </row>
    <row r="226" spans="1:14" ht="15" customHeight="1" x14ac:dyDescent="0.2">
      <c r="A226" t="s">
        <v>447</v>
      </c>
      <c r="B226" t="s">
        <v>452</v>
      </c>
      <c r="C226" t="s">
        <v>188</v>
      </c>
    </row>
    <row r="227" spans="1:14" ht="15" customHeight="1" x14ac:dyDescent="0.2">
      <c r="A227" t="s">
        <v>447</v>
      </c>
      <c r="B227" t="s">
        <v>452</v>
      </c>
      <c r="C227" t="s">
        <v>453</v>
      </c>
    </row>
    <row r="228" spans="1:14" ht="15" customHeight="1" x14ac:dyDescent="0.2">
      <c r="A228" t="s">
        <v>447</v>
      </c>
      <c r="B228" t="s">
        <v>452</v>
      </c>
      <c r="C228" t="s">
        <v>194</v>
      </c>
    </row>
    <row r="229" spans="1:14" ht="15" customHeight="1" x14ac:dyDescent="0.2">
      <c r="A229" t="s">
        <v>447</v>
      </c>
      <c r="B229" t="s">
        <v>452</v>
      </c>
      <c r="C229" t="s">
        <v>91</v>
      </c>
    </row>
    <row r="230" spans="1:14" ht="15" customHeight="1" x14ac:dyDescent="0.2">
      <c r="A230" t="s">
        <v>447</v>
      </c>
      <c r="B230" t="s">
        <v>452</v>
      </c>
      <c r="C230" t="s">
        <v>456</v>
      </c>
    </row>
    <row r="231" spans="1:14" ht="15" customHeight="1" x14ac:dyDescent="0.2">
      <c r="A231" t="s">
        <v>459</v>
      </c>
      <c r="B231" t="s">
        <v>460</v>
      </c>
      <c r="C231" t="s">
        <v>120</v>
      </c>
      <c r="D231">
        <v>1</v>
      </c>
      <c r="E231">
        <v>7</v>
      </c>
      <c r="N231">
        <f t="shared" si="3"/>
        <v>7</v>
      </c>
    </row>
    <row r="232" spans="1:14" ht="15" customHeight="1" x14ac:dyDescent="0.2">
      <c r="A232" t="s">
        <v>459</v>
      </c>
      <c r="B232" t="s">
        <v>460</v>
      </c>
      <c r="C232" t="s">
        <v>123</v>
      </c>
    </row>
    <row r="233" spans="1:14" ht="15" customHeight="1" x14ac:dyDescent="0.2">
      <c r="A233" t="s">
        <v>459</v>
      </c>
      <c r="B233" t="s">
        <v>460</v>
      </c>
      <c r="C233" t="s">
        <v>464</v>
      </c>
    </row>
    <row r="234" spans="1:14" ht="15" customHeight="1" x14ac:dyDescent="0.2">
      <c r="A234" t="s">
        <v>459</v>
      </c>
      <c r="B234" t="s">
        <v>460</v>
      </c>
      <c r="C234" t="s">
        <v>467</v>
      </c>
    </row>
    <row r="235" spans="1:14" ht="15" customHeight="1" x14ac:dyDescent="0.2">
      <c r="A235" t="s">
        <v>459</v>
      </c>
      <c r="B235" t="s">
        <v>460</v>
      </c>
      <c r="C235" t="s">
        <v>105</v>
      </c>
    </row>
    <row r="236" spans="1:14" ht="15" customHeight="1" x14ac:dyDescent="0.2">
      <c r="A236" t="s">
        <v>459</v>
      </c>
      <c r="B236" t="s">
        <v>460</v>
      </c>
      <c r="C236" t="s">
        <v>155</v>
      </c>
    </row>
    <row r="237" spans="1:14" ht="15" customHeight="1" x14ac:dyDescent="0.2">
      <c r="A237" t="s">
        <v>459</v>
      </c>
      <c r="B237" t="s">
        <v>460</v>
      </c>
      <c r="C237" t="s">
        <v>91</v>
      </c>
    </row>
    <row r="238" spans="1:14" ht="15" customHeight="1" x14ac:dyDescent="0.2">
      <c r="A238" t="s">
        <v>471</v>
      </c>
      <c r="B238" t="s">
        <v>77</v>
      </c>
      <c r="C238" t="s">
        <v>78</v>
      </c>
      <c r="D238">
        <v>5</v>
      </c>
      <c r="E238">
        <v>6</v>
      </c>
      <c r="F238">
        <v>8</v>
      </c>
      <c r="G238">
        <v>3</v>
      </c>
      <c r="H238">
        <v>6</v>
      </c>
      <c r="I238">
        <v>5</v>
      </c>
      <c r="N238">
        <f t="shared" si="3"/>
        <v>28</v>
      </c>
    </row>
    <row r="239" spans="1:14" ht="15" customHeight="1" x14ac:dyDescent="0.2">
      <c r="A239" t="s">
        <v>471</v>
      </c>
      <c r="B239" t="s">
        <v>77</v>
      </c>
      <c r="C239" t="s">
        <v>84</v>
      </c>
    </row>
    <row r="240" spans="1:14" ht="15" customHeight="1" x14ac:dyDescent="0.2">
      <c r="A240" t="s">
        <v>471</v>
      </c>
      <c r="B240" t="s">
        <v>77</v>
      </c>
      <c r="C240" t="s">
        <v>261</v>
      </c>
    </row>
    <row r="241" spans="1:3" ht="15" customHeight="1" x14ac:dyDescent="0.2">
      <c r="A241" t="s">
        <v>471</v>
      </c>
      <c r="B241" t="s">
        <v>77</v>
      </c>
      <c r="C241" t="s">
        <v>264</v>
      </c>
    </row>
    <row r="242" spans="1:3" ht="15" customHeight="1" x14ac:dyDescent="0.2">
      <c r="A242" t="s">
        <v>471</v>
      </c>
      <c r="B242" t="s">
        <v>77</v>
      </c>
      <c r="C242" t="s">
        <v>478</v>
      </c>
    </row>
    <row r="243" spans="1:3" ht="15" customHeight="1" x14ac:dyDescent="0.2">
      <c r="A243" t="s">
        <v>471</v>
      </c>
      <c r="B243" t="s">
        <v>77</v>
      </c>
      <c r="C243" t="s">
        <v>91</v>
      </c>
    </row>
    <row r="244" spans="1:3" ht="15" customHeight="1" x14ac:dyDescent="0.2">
      <c r="A244" t="s">
        <v>471</v>
      </c>
      <c r="B244" t="s">
        <v>55</v>
      </c>
      <c r="C244" t="s">
        <v>63</v>
      </c>
    </row>
    <row r="245" spans="1:3" ht="15" customHeight="1" x14ac:dyDescent="0.2">
      <c r="A245" t="s">
        <v>471</v>
      </c>
      <c r="B245" t="s">
        <v>55</v>
      </c>
      <c r="C245" t="s">
        <v>138</v>
      </c>
    </row>
    <row r="246" spans="1:3" ht="15" customHeight="1" x14ac:dyDescent="0.2">
      <c r="A246" t="s">
        <v>471</v>
      </c>
      <c r="B246" t="s">
        <v>55</v>
      </c>
      <c r="C246" t="s">
        <v>141</v>
      </c>
    </row>
    <row r="247" spans="1:3" ht="15" customHeight="1" x14ac:dyDescent="0.2">
      <c r="A247" t="s">
        <v>471</v>
      </c>
      <c r="B247" t="s">
        <v>55</v>
      </c>
      <c r="C247" t="s">
        <v>65</v>
      </c>
    </row>
    <row r="248" spans="1:3" ht="15" customHeight="1" x14ac:dyDescent="0.2">
      <c r="A248" t="s">
        <v>471</v>
      </c>
      <c r="B248" t="s">
        <v>55</v>
      </c>
      <c r="C248" t="s">
        <v>150</v>
      </c>
    </row>
    <row r="249" spans="1:3" ht="15" customHeight="1" x14ac:dyDescent="0.2">
      <c r="A249" t="s">
        <v>471</v>
      </c>
      <c r="B249" t="s">
        <v>55</v>
      </c>
      <c r="C249" t="s">
        <v>152</v>
      </c>
    </row>
    <row r="250" spans="1:3" ht="15" customHeight="1" x14ac:dyDescent="0.2">
      <c r="A250" t="s">
        <v>471</v>
      </c>
      <c r="B250" t="s">
        <v>55</v>
      </c>
      <c r="C250" t="s">
        <v>68</v>
      </c>
    </row>
    <row r="251" spans="1:3" ht="15" customHeight="1" x14ac:dyDescent="0.2">
      <c r="A251" t="s">
        <v>471</v>
      </c>
      <c r="B251" t="s">
        <v>55</v>
      </c>
      <c r="C251" t="s">
        <v>73</v>
      </c>
    </row>
    <row r="252" spans="1:3" ht="15" customHeight="1" x14ac:dyDescent="0.2">
      <c r="A252" t="s">
        <v>471</v>
      </c>
      <c r="B252" t="s">
        <v>42</v>
      </c>
      <c r="C252" t="s">
        <v>311</v>
      </c>
    </row>
    <row r="253" spans="1:3" ht="15" customHeight="1" x14ac:dyDescent="0.2">
      <c r="A253" t="s">
        <v>471</v>
      </c>
      <c r="B253" t="s">
        <v>42</v>
      </c>
      <c r="C253" t="s">
        <v>84</v>
      </c>
    </row>
    <row r="254" spans="1:3" ht="15" customHeight="1" x14ac:dyDescent="0.2">
      <c r="A254" t="s">
        <v>471</v>
      </c>
      <c r="B254" t="s">
        <v>42</v>
      </c>
      <c r="C254" t="s">
        <v>52</v>
      </c>
    </row>
    <row r="255" spans="1:3" ht="15" customHeight="1" x14ac:dyDescent="0.2">
      <c r="A255" t="s">
        <v>471</v>
      </c>
      <c r="B255" t="s">
        <v>460</v>
      </c>
      <c r="C255" t="s">
        <v>486</v>
      </c>
    </row>
    <row r="256" spans="1:3" ht="15" customHeight="1" x14ac:dyDescent="0.2">
      <c r="A256" t="s">
        <v>471</v>
      </c>
      <c r="B256" t="s">
        <v>460</v>
      </c>
      <c r="C256" t="s">
        <v>120</v>
      </c>
    </row>
    <row r="257" spans="1:14" ht="15" customHeight="1" x14ac:dyDescent="0.2">
      <c r="A257" t="s">
        <v>471</v>
      </c>
      <c r="B257" t="s">
        <v>460</v>
      </c>
      <c r="C257" t="s">
        <v>123</v>
      </c>
    </row>
    <row r="258" spans="1:14" ht="15" customHeight="1" x14ac:dyDescent="0.2">
      <c r="A258" t="s">
        <v>471</v>
      </c>
      <c r="B258" t="s">
        <v>460</v>
      </c>
      <c r="C258" t="s">
        <v>467</v>
      </c>
    </row>
    <row r="259" spans="1:14" ht="15" customHeight="1" x14ac:dyDescent="0.2">
      <c r="A259" t="s">
        <v>471</v>
      </c>
      <c r="B259" t="s">
        <v>460</v>
      </c>
      <c r="C259" t="s">
        <v>91</v>
      </c>
    </row>
    <row r="260" spans="1:14" ht="15" customHeight="1" x14ac:dyDescent="0.2">
      <c r="A260" t="s">
        <v>471</v>
      </c>
      <c r="B260" t="s">
        <v>460</v>
      </c>
      <c r="C260" t="s">
        <v>490</v>
      </c>
    </row>
    <row r="261" spans="1:14" ht="15" customHeight="1" x14ac:dyDescent="0.2">
      <c r="A261" t="s">
        <v>471</v>
      </c>
      <c r="B261" t="s">
        <v>440</v>
      </c>
      <c r="C261" t="s">
        <v>486</v>
      </c>
    </row>
    <row r="262" spans="1:14" ht="15" customHeight="1" x14ac:dyDescent="0.2">
      <c r="A262" t="s">
        <v>471</v>
      </c>
      <c r="B262" t="s">
        <v>440</v>
      </c>
      <c r="C262" t="s">
        <v>78</v>
      </c>
    </row>
    <row r="263" spans="1:14" ht="15" customHeight="1" x14ac:dyDescent="0.2">
      <c r="A263" t="s">
        <v>471</v>
      </c>
      <c r="B263" t="s">
        <v>440</v>
      </c>
      <c r="C263" t="s">
        <v>494</v>
      </c>
    </row>
    <row r="264" spans="1:14" ht="15" customHeight="1" x14ac:dyDescent="0.2">
      <c r="A264" t="s">
        <v>471</v>
      </c>
      <c r="B264" t="s">
        <v>440</v>
      </c>
      <c r="C264" t="s">
        <v>84</v>
      </c>
    </row>
    <row r="265" spans="1:14" ht="15" customHeight="1" x14ac:dyDescent="0.2">
      <c r="A265" t="s">
        <v>471</v>
      </c>
      <c r="B265" t="s">
        <v>440</v>
      </c>
      <c r="C265" t="s">
        <v>91</v>
      </c>
    </row>
    <row r="266" spans="1:14" ht="15" customHeight="1" x14ac:dyDescent="0.2">
      <c r="A266" t="s">
        <v>497</v>
      </c>
      <c r="B266" t="s">
        <v>460</v>
      </c>
      <c r="C266" t="s">
        <v>486</v>
      </c>
      <c r="D266">
        <v>1</v>
      </c>
      <c r="E266">
        <v>6</v>
      </c>
      <c r="N266">
        <f t="shared" ref="N266:N321" si="4">SUM(E266:M266)</f>
        <v>6</v>
      </c>
    </row>
    <row r="267" spans="1:14" ht="15" customHeight="1" x14ac:dyDescent="0.2">
      <c r="A267" t="s">
        <v>497</v>
      </c>
      <c r="B267" t="s">
        <v>460</v>
      </c>
      <c r="C267" t="s">
        <v>467</v>
      </c>
    </row>
    <row r="268" spans="1:14" ht="15" customHeight="1" x14ac:dyDescent="0.2">
      <c r="A268" t="s">
        <v>497</v>
      </c>
      <c r="B268" t="s">
        <v>460</v>
      </c>
      <c r="C268" t="s">
        <v>296</v>
      </c>
    </row>
    <row r="269" spans="1:14" ht="15" customHeight="1" x14ac:dyDescent="0.2">
      <c r="A269" t="s">
        <v>497</v>
      </c>
      <c r="B269" t="s">
        <v>460</v>
      </c>
      <c r="C269" t="s">
        <v>105</v>
      </c>
    </row>
    <row r="270" spans="1:14" ht="15" customHeight="1" x14ac:dyDescent="0.2">
      <c r="A270" t="s">
        <v>497</v>
      </c>
      <c r="B270" t="s">
        <v>460</v>
      </c>
      <c r="C270" t="s">
        <v>94</v>
      </c>
    </row>
    <row r="271" spans="1:14" ht="15" customHeight="1" x14ac:dyDescent="0.2">
      <c r="A271" t="s">
        <v>497</v>
      </c>
      <c r="B271" t="s">
        <v>460</v>
      </c>
      <c r="C271" t="s">
        <v>490</v>
      </c>
    </row>
    <row r="272" spans="1:14" ht="15" customHeight="1" x14ac:dyDescent="0.2">
      <c r="A272" t="s">
        <v>502</v>
      </c>
      <c r="B272" t="s">
        <v>77</v>
      </c>
      <c r="C272" t="s">
        <v>78</v>
      </c>
      <c r="D272">
        <v>4</v>
      </c>
      <c r="E272">
        <v>6</v>
      </c>
      <c r="F272">
        <v>10</v>
      </c>
      <c r="G272">
        <v>4</v>
      </c>
      <c r="H272">
        <v>5</v>
      </c>
      <c r="N272">
        <f t="shared" si="4"/>
        <v>25</v>
      </c>
    </row>
    <row r="273" spans="1:3" ht="15" customHeight="1" x14ac:dyDescent="0.2">
      <c r="A273" t="s">
        <v>502</v>
      </c>
      <c r="B273" t="s">
        <v>77</v>
      </c>
      <c r="C273" t="s">
        <v>84</v>
      </c>
    </row>
    <row r="274" spans="1:3" ht="15" customHeight="1" x14ac:dyDescent="0.2">
      <c r="A274" t="s">
        <v>502</v>
      </c>
      <c r="B274" t="s">
        <v>77</v>
      </c>
      <c r="C274" t="s">
        <v>87</v>
      </c>
    </row>
    <row r="275" spans="1:3" ht="15" customHeight="1" x14ac:dyDescent="0.2">
      <c r="A275" t="s">
        <v>502</v>
      </c>
      <c r="B275" t="s">
        <v>77</v>
      </c>
      <c r="C275" t="s">
        <v>91</v>
      </c>
    </row>
    <row r="276" spans="1:3" ht="15" customHeight="1" x14ac:dyDescent="0.2">
      <c r="A276" t="s">
        <v>502</v>
      </c>
      <c r="B276" t="s">
        <v>77</v>
      </c>
      <c r="C276" t="s">
        <v>198</v>
      </c>
    </row>
    <row r="277" spans="1:3" ht="15" customHeight="1" x14ac:dyDescent="0.2">
      <c r="A277" t="s">
        <v>502</v>
      </c>
      <c r="B277" t="s">
        <v>77</v>
      </c>
      <c r="C277" t="s">
        <v>94</v>
      </c>
    </row>
    <row r="278" spans="1:3" ht="15" customHeight="1" x14ac:dyDescent="0.2">
      <c r="A278" t="s">
        <v>502</v>
      </c>
      <c r="B278" t="s">
        <v>173</v>
      </c>
      <c r="C278" t="s">
        <v>506</v>
      </c>
    </row>
    <row r="279" spans="1:3" ht="15" customHeight="1" x14ac:dyDescent="0.2">
      <c r="A279" t="s">
        <v>502</v>
      </c>
      <c r="B279" t="s">
        <v>173</v>
      </c>
      <c r="C279" t="s">
        <v>486</v>
      </c>
    </row>
    <row r="280" spans="1:3" ht="15" customHeight="1" x14ac:dyDescent="0.2">
      <c r="A280" t="s">
        <v>502</v>
      </c>
      <c r="B280" t="s">
        <v>173</v>
      </c>
      <c r="C280" t="s">
        <v>130</v>
      </c>
    </row>
    <row r="281" spans="1:3" ht="15" customHeight="1" x14ac:dyDescent="0.2">
      <c r="A281" t="s">
        <v>502</v>
      </c>
      <c r="B281" t="s">
        <v>173</v>
      </c>
      <c r="C281" t="s">
        <v>467</v>
      </c>
    </row>
    <row r="282" spans="1:3" ht="15" customHeight="1" x14ac:dyDescent="0.2">
      <c r="A282" t="s">
        <v>502</v>
      </c>
      <c r="B282" t="s">
        <v>173</v>
      </c>
      <c r="C282" t="s">
        <v>251</v>
      </c>
    </row>
    <row r="283" spans="1:3" ht="15" customHeight="1" x14ac:dyDescent="0.2">
      <c r="A283" t="s">
        <v>502</v>
      </c>
      <c r="B283" t="s">
        <v>173</v>
      </c>
      <c r="C283" t="s">
        <v>105</v>
      </c>
    </row>
    <row r="284" spans="1:3" ht="15" customHeight="1" x14ac:dyDescent="0.2">
      <c r="A284" t="s">
        <v>502</v>
      </c>
      <c r="B284" t="s">
        <v>173</v>
      </c>
      <c r="C284" t="s">
        <v>91</v>
      </c>
    </row>
    <row r="285" spans="1:3" ht="15" customHeight="1" x14ac:dyDescent="0.2">
      <c r="A285" t="s">
        <v>502</v>
      </c>
      <c r="B285" t="s">
        <v>173</v>
      </c>
      <c r="C285" t="s">
        <v>94</v>
      </c>
    </row>
    <row r="286" spans="1:3" ht="15" customHeight="1" x14ac:dyDescent="0.2">
      <c r="A286" t="s">
        <v>502</v>
      </c>
      <c r="B286" t="s">
        <v>173</v>
      </c>
      <c r="C286" t="s">
        <v>513</v>
      </c>
    </row>
    <row r="287" spans="1:3" ht="15" customHeight="1" x14ac:dyDescent="0.2">
      <c r="A287" t="s">
        <v>502</v>
      </c>
      <c r="B287" t="s">
        <v>173</v>
      </c>
      <c r="C287" t="s">
        <v>490</v>
      </c>
    </row>
    <row r="288" spans="1:3" ht="15" customHeight="1" x14ac:dyDescent="0.2">
      <c r="A288" t="s">
        <v>502</v>
      </c>
      <c r="B288" t="s">
        <v>452</v>
      </c>
      <c r="C288" t="s">
        <v>78</v>
      </c>
    </row>
    <row r="289" spans="1:14" ht="15" customHeight="1" x14ac:dyDescent="0.2">
      <c r="A289" t="s">
        <v>502</v>
      </c>
      <c r="B289" t="s">
        <v>452</v>
      </c>
      <c r="C289" t="s">
        <v>84</v>
      </c>
    </row>
    <row r="290" spans="1:14" ht="15" customHeight="1" x14ac:dyDescent="0.2">
      <c r="A290" t="s">
        <v>502</v>
      </c>
      <c r="B290" t="s">
        <v>452</v>
      </c>
      <c r="C290" t="s">
        <v>190</v>
      </c>
    </row>
    <row r="291" spans="1:14" ht="15" customHeight="1" x14ac:dyDescent="0.2">
      <c r="A291" t="s">
        <v>502</v>
      </c>
      <c r="B291" t="s">
        <v>452</v>
      </c>
      <c r="C291" t="s">
        <v>91</v>
      </c>
    </row>
    <row r="292" spans="1:14" ht="15" customHeight="1" x14ac:dyDescent="0.2">
      <c r="A292" t="s">
        <v>502</v>
      </c>
      <c r="B292" t="s">
        <v>440</v>
      </c>
      <c r="C292" t="s">
        <v>486</v>
      </c>
    </row>
    <row r="293" spans="1:14" ht="15" customHeight="1" x14ac:dyDescent="0.2">
      <c r="A293" t="s">
        <v>502</v>
      </c>
      <c r="B293" t="s">
        <v>440</v>
      </c>
      <c r="C293" t="s">
        <v>78</v>
      </c>
    </row>
    <row r="294" spans="1:14" ht="15" customHeight="1" x14ac:dyDescent="0.2">
      <c r="A294" t="s">
        <v>502</v>
      </c>
      <c r="B294" t="s">
        <v>440</v>
      </c>
      <c r="C294" t="s">
        <v>494</v>
      </c>
    </row>
    <row r="295" spans="1:14" ht="15" customHeight="1" x14ac:dyDescent="0.2">
      <c r="A295" t="s">
        <v>502</v>
      </c>
      <c r="B295" t="s">
        <v>440</v>
      </c>
      <c r="C295" t="s">
        <v>84</v>
      </c>
    </row>
    <row r="296" spans="1:14" ht="15" customHeight="1" x14ac:dyDescent="0.2">
      <c r="A296" t="s">
        <v>502</v>
      </c>
      <c r="B296" t="s">
        <v>440</v>
      </c>
      <c r="C296" t="s">
        <v>91</v>
      </c>
    </row>
    <row r="297" spans="1:14" ht="15" customHeight="1" x14ac:dyDescent="0.2">
      <c r="A297" t="s">
        <v>518</v>
      </c>
      <c r="B297" t="s">
        <v>97</v>
      </c>
      <c r="C297" t="s">
        <v>103</v>
      </c>
      <c r="D297">
        <v>1</v>
      </c>
      <c r="E297">
        <v>10</v>
      </c>
      <c r="N297">
        <f t="shared" si="4"/>
        <v>10</v>
      </c>
    </row>
    <row r="298" spans="1:14" ht="15" customHeight="1" x14ac:dyDescent="0.2">
      <c r="A298" t="s">
        <v>518</v>
      </c>
      <c r="B298" t="s">
        <v>97</v>
      </c>
      <c r="C298" t="s">
        <v>65</v>
      </c>
    </row>
    <row r="299" spans="1:14" ht="15" customHeight="1" x14ac:dyDescent="0.2">
      <c r="A299" t="s">
        <v>518</v>
      </c>
      <c r="B299" t="s">
        <v>97</v>
      </c>
      <c r="C299" t="s">
        <v>146</v>
      </c>
    </row>
    <row r="300" spans="1:14" ht="15" customHeight="1" x14ac:dyDescent="0.2">
      <c r="A300" t="s">
        <v>518</v>
      </c>
      <c r="B300" t="s">
        <v>97</v>
      </c>
      <c r="C300" t="s">
        <v>148</v>
      </c>
    </row>
    <row r="301" spans="1:14" ht="15" customHeight="1" x14ac:dyDescent="0.2">
      <c r="A301" t="s">
        <v>518</v>
      </c>
      <c r="B301" t="s">
        <v>97</v>
      </c>
      <c r="C301" t="s">
        <v>522</v>
      </c>
    </row>
    <row r="302" spans="1:14" ht="15" customHeight="1" x14ac:dyDescent="0.2">
      <c r="A302" t="s">
        <v>518</v>
      </c>
      <c r="B302" t="s">
        <v>97</v>
      </c>
      <c r="C302" t="s">
        <v>524</v>
      </c>
    </row>
    <row r="303" spans="1:14" ht="15" customHeight="1" x14ac:dyDescent="0.2">
      <c r="A303" t="s">
        <v>518</v>
      </c>
      <c r="B303" t="s">
        <v>97</v>
      </c>
      <c r="C303" t="s">
        <v>160</v>
      </c>
    </row>
    <row r="304" spans="1:14" ht="15" customHeight="1" x14ac:dyDescent="0.2">
      <c r="A304" t="s">
        <v>518</v>
      </c>
      <c r="B304" t="s">
        <v>97</v>
      </c>
      <c r="C304" t="s">
        <v>108</v>
      </c>
    </row>
    <row r="305" spans="1:14" ht="15" customHeight="1" x14ac:dyDescent="0.2">
      <c r="A305" t="s">
        <v>518</v>
      </c>
      <c r="B305" t="s">
        <v>97</v>
      </c>
      <c r="C305" t="s">
        <v>68</v>
      </c>
    </row>
    <row r="306" spans="1:14" ht="15" customHeight="1" x14ac:dyDescent="0.2">
      <c r="A306" t="s">
        <v>518</v>
      </c>
      <c r="B306" t="s">
        <v>97</v>
      </c>
      <c r="C306" t="s">
        <v>73</v>
      </c>
    </row>
    <row r="307" spans="1:14" ht="15" customHeight="1" x14ac:dyDescent="0.2">
      <c r="A307" t="s">
        <v>528</v>
      </c>
      <c r="B307" t="s">
        <v>173</v>
      </c>
      <c r="C307" t="s">
        <v>113</v>
      </c>
      <c r="D307">
        <v>1</v>
      </c>
      <c r="E307">
        <v>14</v>
      </c>
      <c r="N307">
        <f t="shared" si="4"/>
        <v>14</v>
      </c>
    </row>
    <row r="308" spans="1:14" ht="15" customHeight="1" x14ac:dyDescent="0.2">
      <c r="A308" t="s">
        <v>528</v>
      </c>
      <c r="B308" t="s">
        <v>173</v>
      </c>
      <c r="C308" t="s">
        <v>120</v>
      </c>
    </row>
    <row r="309" spans="1:14" ht="15" customHeight="1" x14ac:dyDescent="0.2">
      <c r="A309" t="s">
        <v>528</v>
      </c>
      <c r="B309" t="s">
        <v>173</v>
      </c>
      <c r="C309" t="s">
        <v>123</v>
      </c>
    </row>
    <row r="310" spans="1:14" ht="15" customHeight="1" x14ac:dyDescent="0.2">
      <c r="A310" t="s">
        <v>528</v>
      </c>
      <c r="B310" t="s">
        <v>173</v>
      </c>
      <c r="C310" t="s">
        <v>126</v>
      </c>
    </row>
    <row r="311" spans="1:14" ht="15" customHeight="1" x14ac:dyDescent="0.2">
      <c r="A311" t="s">
        <v>528</v>
      </c>
      <c r="B311" t="s">
        <v>173</v>
      </c>
      <c r="C311" t="s">
        <v>532</v>
      </c>
    </row>
    <row r="312" spans="1:14" ht="15" customHeight="1" x14ac:dyDescent="0.2">
      <c r="A312" t="s">
        <v>528</v>
      </c>
      <c r="B312" t="s">
        <v>173</v>
      </c>
      <c r="C312" t="s">
        <v>535</v>
      </c>
    </row>
    <row r="313" spans="1:14" ht="15" customHeight="1" x14ac:dyDescent="0.2">
      <c r="A313" t="s">
        <v>528</v>
      </c>
      <c r="B313" t="s">
        <v>173</v>
      </c>
      <c r="C313" t="s">
        <v>143</v>
      </c>
    </row>
    <row r="314" spans="1:14" ht="15" customHeight="1" x14ac:dyDescent="0.2">
      <c r="A314" t="s">
        <v>528</v>
      </c>
      <c r="B314" t="s">
        <v>173</v>
      </c>
      <c r="C314" t="s">
        <v>65</v>
      </c>
    </row>
    <row r="315" spans="1:14" ht="15" customHeight="1" x14ac:dyDescent="0.2">
      <c r="A315" t="s">
        <v>528</v>
      </c>
      <c r="B315" t="s">
        <v>173</v>
      </c>
      <c r="C315" t="s">
        <v>146</v>
      </c>
    </row>
    <row r="316" spans="1:14" ht="15" customHeight="1" x14ac:dyDescent="0.2">
      <c r="A316" t="s">
        <v>528</v>
      </c>
      <c r="B316" t="s">
        <v>173</v>
      </c>
      <c r="C316" t="s">
        <v>148</v>
      </c>
    </row>
    <row r="317" spans="1:14" ht="15" customHeight="1" x14ac:dyDescent="0.2">
      <c r="A317" t="s">
        <v>528</v>
      </c>
      <c r="B317" t="s">
        <v>173</v>
      </c>
      <c r="C317" t="s">
        <v>539</v>
      </c>
    </row>
    <row r="318" spans="1:14" ht="15" customHeight="1" x14ac:dyDescent="0.2">
      <c r="A318" t="s">
        <v>528</v>
      </c>
      <c r="B318" t="s">
        <v>173</v>
      </c>
      <c r="C318" t="s">
        <v>160</v>
      </c>
    </row>
    <row r="319" spans="1:14" ht="15" customHeight="1" x14ac:dyDescent="0.2">
      <c r="A319" t="s">
        <v>528</v>
      </c>
      <c r="B319" t="s">
        <v>173</v>
      </c>
      <c r="C319" t="s">
        <v>108</v>
      </c>
    </row>
    <row r="320" spans="1:14" ht="15" customHeight="1" x14ac:dyDescent="0.2">
      <c r="A320" t="s">
        <v>528</v>
      </c>
      <c r="B320" t="s">
        <v>173</v>
      </c>
      <c r="C320" t="s">
        <v>164</v>
      </c>
    </row>
    <row r="321" spans="1:14" ht="15" customHeight="1" x14ac:dyDescent="0.2">
      <c r="A321" t="s">
        <v>541</v>
      </c>
      <c r="B321" t="s">
        <v>18</v>
      </c>
      <c r="C321" t="s">
        <v>24</v>
      </c>
      <c r="D321">
        <v>2</v>
      </c>
      <c r="E321">
        <v>10</v>
      </c>
      <c r="F321">
        <v>9</v>
      </c>
      <c r="N321">
        <f t="shared" si="4"/>
        <v>19</v>
      </c>
    </row>
    <row r="322" spans="1:14" ht="15" customHeight="1" x14ac:dyDescent="0.2">
      <c r="A322" t="s">
        <v>541</v>
      </c>
      <c r="B322" t="s">
        <v>18</v>
      </c>
      <c r="C322" t="s">
        <v>28</v>
      </c>
    </row>
    <row r="323" spans="1:14" ht="15" customHeight="1" x14ac:dyDescent="0.2">
      <c r="A323" t="s">
        <v>541</v>
      </c>
      <c r="B323" t="s">
        <v>18</v>
      </c>
      <c r="C323" t="s">
        <v>545</v>
      </c>
    </row>
    <row r="324" spans="1:14" ht="15" customHeight="1" x14ac:dyDescent="0.2">
      <c r="A324" t="s">
        <v>541</v>
      </c>
      <c r="B324" t="s">
        <v>18</v>
      </c>
      <c r="C324" t="s">
        <v>547</v>
      </c>
    </row>
    <row r="325" spans="1:14" ht="15" customHeight="1" x14ac:dyDescent="0.2">
      <c r="A325" t="s">
        <v>541</v>
      </c>
      <c r="B325" t="s">
        <v>18</v>
      </c>
      <c r="C325" t="s">
        <v>549</v>
      </c>
    </row>
    <row r="326" spans="1:14" ht="15" customHeight="1" x14ac:dyDescent="0.2">
      <c r="A326" t="s">
        <v>541</v>
      </c>
      <c r="B326" t="s">
        <v>18</v>
      </c>
      <c r="C326" t="s">
        <v>31</v>
      </c>
    </row>
    <row r="327" spans="1:14" ht="15" customHeight="1" x14ac:dyDescent="0.2">
      <c r="A327" t="s">
        <v>541</v>
      </c>
      <c r="B327" t="s">
        <v>18</v>
      </c>
      <c r="C327" t="s">
        <v>551</v>
      </c>
    </row>
    <row r="328" spans="1:14" ht="15" customHeight="1" x14ac:dyDescent="0.2">
      <c r="A328" t="s">
        <v>541</v>
      </c>
      <c r="B328" t="s">
        <v>18</v>
      </c>
      <c r="C328" t="s">
        <v>553</v>
      </c>
    </row>
    <row r="329" spans="1:14" ht="15" customHeight="1" x14ac:dyDescent="0.2">
      <c r="A329" t="s">
        <v>541</v>
      </c>
      <c r="B329" t="s">
        <v>18</v>
      </c>
      <c r="C329" t="s">
        <v>555</v>
      </c>
    </row>
    <row r="330" spans="1:14" ht="15" customHeight="1" x14ac:dyDescent="0.2">
      <c r="A330" t="s">
        <v>541</v>
      </c>
      <c r="B330" t="s">
        <v>18</v>
      </c>
      <c r="C330" t="s">
        <v>557</v>
      </c>
    </row>
    <row r="331" spans="1:14" ht="15" customHeight="1" x14ac:dyDescent="0.2">
      <c r="A331" t="s">
        <v>541</v>
      </c>
      <c r="B331" t="s">
        <v>55</v>
      </c>
      <c r="C331" t="s">
        <v>128</v>
      </c>
    </row>
    <row r="332" spans="1:14" ht="15" customHeight="1" x14ac:dyDescent="0.2">
      <c r="A332" t="s">
        <v>541</v>
      </c>
      <c r="B332" t="s">
        <v>55</v>
      </c>
      <c r="C332" t="s">
        <v>130</v>
      </c>
    </row>
    <row r="333" spans="1:14" ht="15" customHeight="1" x14ac:dyDescent="0.2">
      <c r="A333" t="s">
        <v>541</v>
      </c>
      <c r="B333" t="s">
        <v>55</v>
      </c>
      <c r="C333" t="s">
        <v>56</v>
      </c>
    </row>
    <row r="334" spans="1:14" ht="15" customHeight="1" x14ac:dyDescent="0.2">
      <c r="A334" t="s">
        <v>541</v>
      </c>
      <c r="B334" t="s">
        <v>55</v>
      </c>
      <c r="C334" t="s">
        <v>63</v>
      </c>
    </row>
    <row r="335" spans="1:14" ht="15" customHeight="1" x14ac:dyDescent="0.2">
      <c r="A335" t="s">
        <v>541</v>
      </c>
      <c r="B335" t="s">
        <v>55</v>
      </c>
      <c r="C335" t="s">
        <v>138</v>
      </c>
    </row>
    <row r="336" spans="1:14" ht="15" customHeight="1" x14ac:dyDescent="0.2">
      <c r="A336" t="s">
        <v>541</v>
      </c>
      <c r="B336" t="s">
        <v>55</v>
      </c>
      <c r="C336" t="s">
        <v>141</v>
      </c>
    </row>
    <row r="337" spans="1:14" ht="15" customHeight="1" x14ac:dyDescent="0.2">
      <c r="A337" t="s">
        <v>541</v>
      </c>
      <c r="B337" t="s">
        <v>55</v>
      </c>
      <c r="C337" t="s">
        <v>150</v>
      </c>
    </row>
    <row r="338" spans="1:14" ht="15" customHeight="1" x14ac:dyDescent="0.2">
      <c r="A338" t="s">
        <v>541</v>
      </c>
      <c r="B338" t="s">
        <v>55</v>
      </c>
      <c r="C338" t="s">
        <v>152</v>
      </c>
    </row>
    <row r="339" spans="1:14" ht="15" customHeight="1" x14ac:dyDescent="0.2">
      <c r="A339" t="s">
        <v>541</v>
      </c>
      <c r="B339" t="s">
        <v>55</v>
      </c>
      <c r="C339" t="s">
        <v>183</v>
      </c>
    </row>
    <row r="340" spans="1:14" ht="15" customHeight="1" x14ac:dyDescent="0.2">
      <c r="A340" t="s">
        <v>562</v>
      </c>
      <c r="B340" t="s">
        <v>97</v>
      </c>
      <c r="C340" t="s">
        <v>98</v>
      </c>
      <c r="D340">
        <v>3</v>
      </c>
      <c r="E340">
        <v>3</v>
      </c>
      <c r="F340">
        <v>5</v>
      </c>
      <c r="G340">
        <v>5</v>
      </c>
      <c r="N340">
        <f t="shared" ref="N340:N385" si="5">SUM(E340:M340)</f>
        <v>13</v>
      </c>
    </row>
    <row r="341" spans="1:14" ht="15" customHeight="1" x14ac:dyDescent="0.2">
      <c r="A341" t="s">
        <v>562</v>
      </c>
      <c r="B341" t="s">
        <v>97</v>
      </c>
      <c r="C341" t="s">
        <v>524</v>
      </c>
    </row>
    <row r="342" spans="1:14" ht="15" customHeight="1" x14ac:dyDescent="0.2">
      <c r="A342" t="s">
        <v>562</v>
      </c>
      <c r="B342" t="s">
        <v>97</v>
      </c>
      <c r="C342" t="s">
        <v>108</v>
      </c>
    </row>
    <row r="343" spans="1:14" ht="15" customHeight="1" x14ac:dyDescent="0.2">
      <c r="A343" t="s">
        <v>562</v>
      </c>
      <c r="B343" t="s">
        <v>568</v>
      </c>
      <c r="C343" t="s">
        <v>486</v>
      </c>
    </row>
    <row r="344" spans="1:14" ht="15" customHeight="1" x14ac:dyDescent="0.2">
      <c r="A344" t="s">
        <v>562</v>
      </c>
      <c r="B344" t="s">
        <v>568</v>
      </c>
      <c r="C344" t="s">
        <v>570</v>
      </c>
    </row>
    <row r="345" spans="1:14" ht="15" customHeight="1" x14ac:dyDescent="0.2">
      <c r="A345" t="s">
        <v>562</v>
      </c>
      <c r="B345" t="s">
        <v>568</v>
      </c>
      <c r="C345" t="s">
        <v>576</v>
      </c>
    </row>
    <row r="346" spans="1:14" ht="15" customHeight="1" x14ac:dyDescent="0.2">
      <c r="A346" t="s">
        <v>562</v>
      </c>
      <c r="B346" t="s">
        <v>568</v>
      </c>
      <c r="C346" t="s">
        <v>91</v>
      </c>
    </row>
    <row r="347" spans="1:14" ht="15" customHeight="1" x14ac:dyDescent="0.2">
      <c r="A347" t="s">
        <v>562</v>
      </c>
      <c r="B347" t="s">
        <v>568</v>
      </c>
      <c r="C347" t="s">
        <v>198</v>
      </c>
    </row>
    <row r="348" spans="1:14" ht="15" customHeight="1" x14ac:dyDescent="0.2">
      <c r="A348" t="s">
        <v>562</v>
      </c>
      <c r="B348" t="s">
        <v>201</v>
      </c>
      <c r="C348" t="s">
        <v>84</v>
      </c>
    </row>
    <row r="349" spans="1:14" ht="15" customHeight="1" x14ac:dyDescent="0.2">
      <c r="A349" t="s">
        <v>562</v>
      </c>
      <c r="B349" t="s">
        <v>201</v>
      </c>
      <c r="C349" t="s">
        <v>91</v>
      </c>
    </row>
    <row r="350" spans="1:14" ht="15" customHeight="1" x14ac:dyDescent="0.2">
      <c r="A350" t="s">
        <v>562</v>
      </c>
      <c r="B350" t="s">
        <v>201</v>
      </c>
      <c r="C350" t="s">
        <v>198</v>
      </c>
    </row>
    <row r="351" spans="1:14" ht="15" customHeight="1" x14ac:dyDescent="0.2">
      <c r="A351" t="s">
        <v>562</v>
      </c>
      <c r="B351" t="s">
        <v>201</v>
      </c>
      <c r="C351" t="s">
        <v>94</v>
      </c>
    </row>
    <row r="352" spans="1:14" ht="15" customHeight="1" x14ac:dyDescent="0.2">
      <c r="A352" t="s">
        <v>562</v>
      </c>
      <c r="B352" t="s">
        <v>201</v>
      </c>
      <c r="C352" t="s">
        <v>204</v>
      </c>
    </row>
    <row r="353" spans="1:14" ht="15" customHeight="1" x14ac:dyDescent="0.2">
      <c r="A353" t="s">
        <v>584</v>
      </c>
      <c r="B353" t="s">
        <v>173</v>
      </c>
      <c r="C353" t="s">
        <v>486</v>
      </c>
      <c r="D353">
        <v>1</v>
      </c>
      <c r="E353">
        <v>23</v>
      </c>
      <c r="N353">
        <f t="shared" si="5"/>
        <v>23</v>
      </c>
    </row>
    <row r="354" spans="1:14" ht="15" customHeight="1" x14ac:dyDescent="0.2">
      <c r="A354" t="s">
        <v>584</v>
      </c>
      <c r="B354" t="s">
        <v>173</v>
      </c>
      <c r="C354" t="s">
        <v>174</v>
      </c>
    </row>
    <row r="355" spans="1:14" ht="15" customHeight="1" x14ac:dyDescent="0.2">
      <c r="A355" t="s">
        <v>584</v>
      </c>
      <c r="B355" t="s">
        <v>173</v>
      </c>
      <c r="C355" t="s">
        <v>98</v>
      </c>
    </row>
    <row r="356" spans="1:14" ht="15" customHeight="1" x14ac:dyDescent="0.2">
      <c r="A356" t="s">
        <v>584</v>
      </c>
      <c r="B356" t="s">
        <v>173</v>
      </c>
      <c r="C356" t="s">
        <v>251</v>
      </c>
    </row>
    <row r="357" spans="1:14" ht="15" customHeight="1" x14ac:dyDescent="0.2">
      <c r="A357" t="s">
        <v>584</v>
      </c>
      <c r="B357" t="s">
        <v>173</v>
      </c>
      <c r="C357" t="s">
        <v>103</v>
      </c>
    </row>
    <row r="358" spans="1:14" ht="15" customHeight="1" x14ac:dyDescent="0.2">
      <c r="A358" t="s">
        <v>584</v>
      </c>
      <c r="B358" t="s">
        <v>173</v>
      </c>
      <c r="C358" t="s">
        <v>56</v>
      </c>
    </row>
    <row r="359" spans="1:14" ht="15" customHeight="1" x14ac:dyDescent="0.2">
      <c r="A359" t="s">
        <v>584</v>
      </c>
      <c r="B359" t="s">
        <v>173</v>
      </c>
      <c r="C359" t="s">
        <v>63</v>
      </c>
    </row>
    <row r="360" spans="1:14" ht="15" customHeight="1" x14ac:dyDescent="0.2">
      <c r="A360" t="s">
        <v>584</v>
      </c>
      <c r="B360" t="s">
        <v>173</v>
      </c>
      <c r="C360" t="s">
        <v>138</v>
      </c>
    </row>
    <row r="361" spans="1:14" ht="15" customHeight="1" x14ac:dyDescent="0.2">
      <c r="A361" t="s">
        <v>584</v>
      </c>
      <c r="B361" t="s">
        <v>173</v>
      </c>
      <c r="C361" t="s">
        <v>141</v>
      </c>
    </row>
    <row r="362" spans="1:14" ht="15" customHeight="1" x14ac:dyDescent="0.2">
      <c r="A362" t="s">
        <v>584</v>
      </c>
      <c r="B362" t="s">
        <v>173</v>
      </c>
      <c r="C362" t="s">
        <v>105</v>
      </c>
    </row>
    <row r="363" spans="1:14" ht="15" customHeight="1" x14ac:dyDescent="0.2">
      <c r="A363" t="s">
        <v>584</v>
      </c>
      <c r="B363" t="s">
        <v>173</v>
      </c>
      <c r="C363" t="s">
        <v>535</v>
      </c>
    </row>
    <row r="364" spans="1:14" ht="15" customHeight="1" x14ac:dyDescent="0.2">
      <c r="A364" t="s">
        <v>584</v>
      </c>
      <c r="B364" t="s">
        <v>173</v>
      </c>
      <c r="C364" t="s">
        <v>65</v>
      </c>
    </row>
    <row r="365" spans="1:14" ht="15" customHeight="1" x14ac:dyDescent="0.2">
      <c r="A365" t="s">
        <v>584</v>
      </c>
      <c r="B365" t="s">
        <v>173</v>
      </c>
      <c r="C365" t="s">
        <v>150</v>
      </c>
    </row>
    <row r="366" spans="1:14" ht="15" customHeight="1" x14ac:dyDescent="0.2">
      <c r="A366" t="s">
        <v>584</v>
      </c>
      <c r="B366" t="s">
        <v>173</v>
      </c>
      <c r="C366" t="s">
        <v>152</v>
      </c>
    </row>
    <row r="367" spans="1:14" ht="15" customHeight="1" x14ac:dyDescent="0.2">
      <c r="A367" t="s">
        <v>584</v>
      </c>
      <c r="B367" t="s">
        <v>173</v>
      </c>
      <c r="C367" t="s">
        <v>155</v>
      </c>
    </row>
    <row r="368" spans="1:14" ht="15" customHeight="1" x14ac:dyDescent="0.2">
      <c r="A368" t="s">
        <v>584</v>
      </c>
      <c r="B368" t="s">
        <v>173</v>
      </c>
      <c r="C368" t="s">
        <v>91</v>
      </c>
    </row>
    <row r="369" spans="1:14" ht="15" customHeight="1" x14ac:dyDescent="0.2">
      <c r="A369" t="s">
        <v>584</v>
      </c>
      <c r="B369" t="s">
        <v>173</v>
      </c>
      <c r="C369" t="s">
        <v>160</v>
      </c>
    </row>
    <row r="370" spans="1:14" ht="15" customHeight="1" x14ac:dyDescent="0.2">
      <c r="A370" t="s">
        <v>584</v>
      </c>
      <c r="B370" t="s">
        <v>173</v>
      </c>
      <c r="C370" t="s">
        <v>108</v>
      </c>
    </row>
    <row r="371" spans="1:14" ht="15" customHeight="1" x14ac:dyDescent="0.2">
      <c r="A371" t="s">
        <v>584</v>
      </c>
      <c r="B371" t="s">
        <v>173</v>
      </c>
      <c r="C371" t="s">
        <v>94</v>
      </c>
    </row>
    <row r="372" spans="1:14" ht="15" customHeight="1" x14ac:dyDescent="0.2">
      <c r="A372" t="s">
        <v>584</v>
      </c>
      <c r="B372" t="s">
        <v>173</v>
      </c>
      <c r="C372" t="s">
        <v>513</v>
      </c>
    </row>
    <row r="373" spans="1:14" ht="15" customHeight="1" x14ac:dyDescent="0.2">
      <c r="A373" t="s">
        <v>584</v>
      </c>
      <c r="B373" t="s">
        <v>173</v>
      </c>
      <c r="C373" t="s">
        <v>68</v>
      </c>
    </row>
    <row r="374" spans="1:14" ht="15" customHeight="1" x14ac:dyDescent="0.2">
      <c r="A374" t="s">
        <v>584</v>
      </c>
      <c r="B374" t="s">
        <v>173</v>
      </c>
      <c r="C374" t="s">
        <v>490</v>
      </c>
    </row>
    <row r="375" spans="1:14" ht="15" customHeight="1" x14ac:dyDescent="0.2">
      <c r="A375" t="s">
        <v>584</v>
      </c>
      <c r="B375" t="s">
        <v>173</v>
      </c>
      <c r="C375" t="s">
        <v>166</v>
      </c>
    </row>
    <row r="376" spans="1:14" ht="15" customHeight="1" x14ac:dyDescent="0.2">
      <c r="A376" t="s">
        <v>587</v>
      </c>
      <c r="B376" t="s">
        <v>77</v>
      </c>
      <c r="C376" t="s">
        <v>188</v>
      </c>
      <c r="D376">
        <v>1</v>
      </c>
      <c r="E376">
        <v>5</v>
      </c>
      <c r="N376">
        <f t="shared" si="5"/>
        <v>5</v>
      </c>
    </row>
    <row r="377" spans="1:14" ht="15" customHeight="1" x14ac:dyDescent="0.2">
      <c r="A377" t="s">
        <v>587</v>
      </c>
      <c r="B377" t="s">
        <v>77</v>
      </c>
      <c r="C377" t="s">
        <v>290</v>
      </c>
    </row>
    <row r="378" spans="1:14" ht="15" customHeight="1" x14ac:dyDescent="0.2">
      <c r="A378" t="s">
        <v>587</v>
      </c>
      <c r="B378" t="s">
        <v>77</v>
      </c>
      <c r="C378" t="s">
        <v>591</v>
      </c>
    </row>
    <row r="379" spans="1:14" ht="15" customHeight="1" x14ac:dyDescent="0.2">
      <c r="A379" t="s">
        <v>587</v>
      </c>
      <c r="B379" t="s">
        <v>77</v>
      </c>
      <c r="C379" t="s">
        <v>84</v>
      </c>
    </row>
    <row r="380" spans="1:14" ht="15" customHeight="1" x14ac:dyDescent="0.2">
      <c r="A380" t="s">
        <v>587</v>
      </c>
      <c r="B380" t="s">
        <v>77</v>
      </c>
      <c r="C380" t="s">
        <v>91</v>
      </c>
    </row>
    <row r="381" spans="1:14" ht="15" customHeight="1" x14ac:dyDescent="0.2">
      <c r="A381" t="s">
        <v>597</v>
      </c>
      <c r="B381" t="s">
        <v>173</v>
      </c>
      <c r="C381" t="s">
        <v>103</v>
      </c>
      <c r="D381">
        <v>1</v>
      </c>
      <c r="E381">
        <v>4</v>
      </c>
      <c r="N381">
        <f t="shared" si="5"/>
        <v>4</v>
      </c>
    </row>
    <row r="382" spans="1:14" ht="15" customHeight="1" x14ac:dyDescent="0.2">
      <c r="A382" t="s">
        <v>597</v>
      </c>
      <c r="B382" t="s">
        <v>173</v>
      </c>
      <c r="C382" t="s">
        <v>63</v>
      </c>
    </row>
    <row r="383" spans="1:14" ht="15" customHeight="1" x14ac:dyDescent="0.2">
      <c r="A383" t="s">
        <v>597</v>
      </c>
      <c r="B383" t="s">
        <v>173</v>
      </c>
      <c r="C383" t="s">
        <v>155</v>
      </c>
    </row>
    <row r="384" spans="1:14" ht="15" customHeight="1" x14ac:dyDescent="0.2">
      <c r="A384" t="s">
        <v>597</v>
      </c>
      <c r="B384" t="s">
        <v>173</v>
      </c>
      <c r="C384" t="s">
        <v>158</v>
      </c>
    </row>
    <row r="385" spans="1:14" ht="15" customHeight="1" x14ac:dyDescent="0.2">
      <c r="A385" t="s">
        <v>609</v>
      </c>
      <c r="B385" t="s">
        <v>267</v>
      </c>
      <c r="C385" t="s">
        <v>610</v>
      </c>
      <c r="D385">
        <v>4</v>
      </c>
      <c r="E385">
        <v>4</v>
      </c>
      <c r="F385">
        <v>9</v>
      </c>
      <c r="G385">
        <v>7</v>
      </c>
      <c r="H385">
        <v>6</v>
      </c>
      <c r="N385">
        <f t="shared" si="5"/>
        <v>26</v>
      </c>
    </row>
    <row r="386" spans="1:14" ht="15" customHeight="1" x14ac:dyDescent="0.2">
      <c r="A386" t="s">
        <v>609</v>
      </c>
      <c r="B386" t="s">
        <v>267</v>
      </c>
      <c r="C386" t="s">
        <v>269</v>
      </c>
    </row>
    <row r="387" spans="1:14" ht="15" customHeight="1" x14ac:dyDescent="0.2">
      <c r="A387" t="s">
        <v>609</v>
      </c>
      <c r="B387" t="s">
        <v>267</v>
      </c>
      <c r="C387" t="s">
        <v>619</v>
      </c>
    </row>
    <row r="388" spans="1:14" ht="15" customHeight="1" x14ac:dyDescent="0.2">
      <c r="A388" t="s">
        <v>609</v>
      </c>
      <c r="B388" t="s">
        <v>267</v>
      </c>
      <c r="C388" t="s">
        <v>196</v>
      </c>
    </row>
    <row r="389" spans="1:14" ht="15" customHeight="1" x14ac:dyDescent="0.2">
      <c r="A389" t="s">
        <v>609</v>
      </c>
      <c r="B389" t="s">
        <v>55</v>
      </c>
      <c r="C389" t="s">
        <v>126</v>
      </c>
    </row>
    <row r="390" spans="1:14" ht="15" customHeight="1" x14ac:dyDescent="0.2">
      <c r="A390" t="s">
        <v>609</v>
      </c>
      <c r="B390" t="s">
        <v>55</v>
      </c>
      <c r="C390" t="s">
        <v>130</v>
      </c>
    </row>
    <row r="391" spans="1:14" ht="15" customHeight="1" x14ac:dyDescent="0.2">
      <c r="A391" t="s">
        <v>609</v>
      </c>
      <c r="B391" t="s">
        <v>55</v>
      </c>
      <c r="C391" t="s">
        <v>63</v>
      </c>
    </row>
    <row r="392" spans="1:14" ht="15" customHeight="1" x14ac:dyDescent="0.2">
      <c r="A392" t="s">
        <v>609</v>
      </c>
      <c r="B392" t="s">
        <v>55</v>
      </c>
      <c r="C392" t="s">
        <v>138</v>
      </c>
    </row>
    <row r="393" spans="1:14" ht="15" customHeight="1" x14ac:dyDescent="0.2">
      <c r="A393" t="s">
        <v>609</v>
      </c>
      <c r="B393" t="s">
        <v>55</v>
      </c>
      <c r="C393" t="s">
        <v>141</v>
      </c>
    </row>
    <row r="394" spans="1:14" ht="15" customHeight="1" x14ac:dyDescent="0.2">
      <c r="A394" t="s">
        <v>609</v>
      </c>
      <c r="B394" t="s">
        <v>55</v>
      </c>
      <c r="C394" t="s">
        <v>65</v>
      </c>
    </row>
    <row r="395" spans="1:14" ht="15" customHeight="1" x14ac:dyDescent="0.2">
      <c r="A395" t="s">
        <v>609</v>
      </c>
      <c r="B395" t="s">
        <v>55</v>
      </c>
      <c r="C395" t="s">
        <v>150</v>
      </c>
    </row>
    <row r="396" spans="1:14" ht="15" customHeight="1" x14ac:dyDescent="0.2">
      <c r="A396" t="s">
        <v>609</v>
      </c>
      <c r="B396" t="s">
        <v>55</v>
      </c>
      <c r="C396" t="s">
        <v>183</v>
      </c>
    </row>
    <row r="397" spans="1:14" ht="15" customHeight="1" x14ac:dyDescent="0.2">
      <c r="A397" t="s">
        <v>609</v>
      </c>
      <c r="B397" t="s">
        <v>55</v>
      </c>
      <c r="C397" t="s">
        <v>68</v>
      </c>
    </row>
    <row r="398" spans="1:14" ht="15" customHeight="1" x14ac:dyDescent="0.2">
      <c r="A398" t="s">
        <v>609</v>
      </c>
      <c r="B398" t="s">
        <v>622</v>
      </c>
      <c r="C398" t="s">
        <v>623</v>
      </c>
    </row>
    <row r="399" spans="1:14" ht="15" customHeight="1" x14ac:dyDescent="0.2">
      <c r="A399" t="s">
        <v>609</v>
      </c>
      <c r="B399" t="s">
        <v>622</v>
      </c>
      <c r="C399" t="s">
        <v>627</v>
      </c>
    </row>
    <row r="400" spans="1:14" ht="15" customHeight="1" x14ac:dyDescent="0.2">
      <c r="A400" t="s">
        <v>609</v>
      </c>
      <c r="B400" t="s">
        <v>622</v>
      </c>
      <c r="C400" t="s">
        <v>629</v>
      </c>
    </row>
    <row r="401" spans="1:14" ht="15" customHeight="1" x14ac:dyDescent="0.2">
      <c r="A401" t="s">
        <v>609</v>
      </c>
      <c r="B401" t="s">
        <v>622</v>
      </c>
      <c r="C401" t="s">
        <v>269</v>
      </c>
    </row>
    <row r="402" spans="1:14" ht="15" customHeight="1" x14ac:dyDescent="0.2">
      <c r="A402" t="s">
        <v>609</v>
      </c>
      <c r="B402" t="s">
        <v>622</v>
      </c>
      <c r="C402" t="s">
        <v>632</v>
      </c>
    </row>
    <row r="403" spans="1:14" ht="15" customHeight="1" x14ac:dyDescent="0.2">
      <c r="A403" t="s">
        <v>609</v>
      </c>
      <c r="B403" t="s">
        <v>622</v>
      </c>
      <c r="C403" t="s">
        <v>634</v>
      </c>
    </row>
    <row r="404" spans="1:14" ht="15" customHeight="1" x14ac:dyDescent="0.2">
      <c r="A404" t="s">
        <v>609</v>
      </c>
      <c r="B404" t="s">
        <v>622</v>
      </c>
      <c r="C404" t="s">
        <v>636</v>
      </c>
    </row>
    <row r="405" spans="1:14" ht="15" customHeight="1" x14ac:dyDescent="0.2">
      <c r="A405" t="s">
        <v>609</v>
      </c>
      <c r="B405" t="s">
        <v>440</v>
      </c>
      <c r="C405" t="s">
        <v>308</v>
      </c>
    </row>
    <row r="406" spans="1:14" ht="15" customHeight="1" x14ac:dyDescent="0.2">
      <c r="A406" t="s">
        <v>609</v>
      </c>
      <c r="B406" t="s">
        <v>440</v>
      </c>
      <c r="C406" t="s">
        <v>45</v>
      </c>
    </row>
    <row r="407" spans="1:14" ht="15" customHeight="1" x14ac:dyDescent="0.2">
      <c r="A407" t="s">
        <v>609</v>
      </c>
      <c r="B407" t="s">
        <v>440</v>
      </c>
      <c r="C407" t="s">
        <v>610</v>
      </c>
    </row>
    <row r="408" spans="1:14" ht="15" customHeight="1" x14ac:dyDescent="0.2">
      <c r="A408" t="s">
        <v>609</v>
      </c>
      <c r="B408" t="s">
        <v>440</v>
      </c>
      <c r="C408" t="s">
        <v>188</v>
      </c>
    </row>
    <row r="409" spans="1:14" ht="15" customHeight="1" x14ac:dyDescent="0.2">
      <c r="A409" t="s">
        <v>609</v>
      </c>
      <c r="B409" t="s">
        <v>440</v>
      </c>
      <c r="C409" t="s">
        <v>638</v>
      </c>
    </row>
    <row r="410" spans="1:14" ht="15" customHeight="1" x14ac:dyDescent="0.2">
      <c r="A410" t="s">
        <v>609</v>
      </c>
      <c r="B410" t="s">
        <v>440</v>
      </c>
      <c r="C410" t="s">
        <v>619</v>
      </c>
    </row>
    <row r="411" spans="1:14" ht="15" customHeight="1" x14ac:dyDescent="0.2">
      <c r="A411" t="s">
        <v>641</v>
      </c>
      <c r="B411" t="s">
        <v>173</v>
      </c>
      <c r="C411" t="s">
        <v>174</v>
      </c>
      <c r="D411">
        <v>2</v>
      </c>
      <c r="E411">
        <v>4</v>
      </c>
      <c r="F411">
        <v>11</v>
      </c>
      <c r="N411">
        <f t="shared" ref="N411:N440" si="6">SUM(E411:M411)</f>
        <v>15</v>
      </c>
    </row>
    <row r="412" spans="1:14" ht="15" customHeight="1" x14ac:dyDescent="0.2">
      <c r="A412" t="s">
        <v>641</v>
      </c>
      <c r="B412" t="s">
        <v>173</v>
      </c>
      <c r="C412" t="s">
        <v>532</v>
      </c>
    </row>
    <row r="413" spans="1:14" ht="15" customHeight="1" x14ac:dyDescent="0.2">
      <c r="A413" t="s">
        <v>641</v>
      </c>
      <c r="B413" t="s">
        <v>173</v>
      </c>
      <c r="C413" t="s">
        <v>105</v>
      </c>
    </row>
    <row r="414" spans="1:14" ht="15" customHeight="1" x14ac:dyDescent="0.2">
      <c r="A414" t="s">
        <v>641</v>
      </c>
      <c r="B414" t="s">
        <v>173</v>
      </c>
      <c r="C414" t="s">
        <v>524</v>
      </c>
    </row>
    <row r="415" spans="1:14" ht="15" customHeight="1" x14ac:dyDescent="0.2">
      <c r="A415" t="s">
        <v>641</v>
      </c>
      <c r="B415" t="s">
        <v>350</v>
      </c>
      <c r="C415" t="s">
        <v>645</v>
      </c>
    </row>
    <row r="416" spans="1:14" ht="15" customHeight="1" x14ac:dyDescent="0.2">
      <c r="A416" t="s">
        <v>641</v>
      </c>
      <c r="B416" t="s">
        <v>350</v>
      </c>
      <c r="C416" t="s">
        <v>188</v>
      </c>
    </row>
    <row r="417" spans="1:14" ht="15" customHeight="1" x14ac:dyDescent="0.2">
      <c r="A417" t="s">
        <v>641</v>
      </c>
      <c r="B417" t="s">
        <v>350</v>
      </c>
      <c r="C417" t="s">
        <v>19</v>
      </c>
    </row>
    <row r="418" spans="1:14" ht="15" customHeight="1" x14ac:dyDescent="0.2">
      <c r="A418" t="s">
        <v>641</v>
      </c>
      <c r="B418" t="s">
        <v>350</v>
      </c>
      <c r="C418" t="s">
        <v>290</v>
      </c>
    </row>
    <row r="419" spans="1:14" ht="15" customHeight="1" x14ac:dyDescent="0.2">
      <c r="A419" t="s">
        <v>641</v>
      </c>
      <c r="B419" t="s">
        <v>350</v>
      </c>
      <c r="C419" t="s">
        <v>84</v>
      </c>
    </row>
    <row r="420" spans="1:14" ht="15" customHeight="1" x14ac:dyDescent="0.2">
      <c r="A420" t="s">
        <v>641</v>
      </c>
      <c r="B420" t="s">
        <v>350</v>
      </c>
      <c r="C420" t="s">
        <v>545</v>
      </c>
    </row>
    <row r="421" spans="1:14" ht="15" customHeight="1" x14ac:dyDescent="0.2">
      <c r="A421" t="s">
        <v>641</v>
      </c>
      <c r="B421" t="s">
        <v>350</v>
      </c>
      <c r="C421" t="s">
        <v>549</v>
      </c>
    </row>
    <row r="422" spans="1:14" ht="15" customHeight="1" x14ac:dyDescent="0.2">
      <c r="A422" t="s">
        <v>641</v>
      </c>
      <c r="B422" t="s">
        <v>350</v>
      </c>
      <c r="C422" t="s">
        <v>551</v>
      </c>
    </row>
    <row r="423" spans="1:14" ht="15" customHeight="1" x14ac:dyDescent="0.2">
      <c r="A423" t="s">
        <v>641</v>
      </c>
      <c r="B423" t="s">
        <v>350</v>
      </c>
      <c r="C423" t="s">
        <v>194</v>
      </c>
    </row>
    <row r="424" spans="1:14" ht="15" customHeight="1" x14ac:dyDescent="0.2">
      <c r="A424" t="s">
        <v>641</v>
      </c>
      <c r="B424" t="s">
        <v>350</v>
      </c>
      <c r="C424" t="s">
        <v>651</v>
      </c>
    </row>
    <row r="425" spans="1:14" ht="15" customHeight="1" x14ac:dyDescent="0.2">
      <c r="A425" t="s">
        <v>641</v>
      </c>
      <c r="B425" t="s">
        <v>350</v>
      </c>
      <c r="C425" t="s">
        <v>91</v>
      </c>
    </row>
    <row r="426" spans="1:14" ht="15" customHeight="1" x14ac:dyDescent="0.2">
      <c r="A426" t="s">
        <v>655</v>
      </c>
      <c r="B426" t="s">
        <v>55</v>
      </c>
      <c r="C426" t="s">
        <v>123</v>
      </c>
      <c r="D426">
        <v>2</v>
      </c>
      <c r="E426">
        <v>8</v>
      </c>
      <c r="F426">
        <v>6</v>
      </c>
      <c r="N426">
        <f t="shared" si="6"/>
        <v>14</v>
      </c>
    </row>
    <row r="427" spans="1:14" ht="15" customHeight="1" x14ac:dyDescent="0.2">
      <c r="A427" t="s">
        <v>655</v>
      </c>
      <c r="B427" t="s">
        <v>55</v>
      </c>
      <c r="C427" t="s">
        <v>126</v>
      </c>
    </row>
    <row r="428" spans="1:14" ht="15" customHeight="1" x14ac:dyDescent="0.2">
      <c r="A428" t="s">
        <v>655</v>
      </c>
      <c r="B428" t="s">
        <v>55</v>
      </c>
      <c r="C428" t="s">
        <v>63</v>
      </c>
    </row>
    <row r="429" spans="1:14" ht="15" customHeight="1" x14ac:dyDescent="0.2">
      <c r="A429" t="s">
        <v>655</v>
      </c>
      <c r="B429" t="s">
        <v>55</v>
      </c>
      <c r="C429" t="s">
        <v>138</v>
      </c>
    </row>
    <row r="430" spans="1:14" ht="15" customHeight="1" x14ac:dyDescent="0.2">
      <c r="A430" t="s">
        <v>655</v>
      </c>
      <c r="B430" t="s">
        <v>55</v>
      </c>
      <c r="C430" t="s">
        <v>141</v>
      </c>
    </row>
    <row r="431" spans="1:14" ht="15" customHeight="1" x14ac:dyDescent="0.2">
      <c r="A431" t="s">
        <v>655</v>
      </c>
      <c r="B431" t="s">
        <v>55</v>
      </c>
      <c r="C431" t="s">
        <v>150</v>
      </c>
    </row>
    <row r="432" spans="1:14" ht="15" customHeight="1" x14ac:dyDescent="0.2">
      <c r="A432" t="s">
        <v>655</v>
      </c>
      <c r="B432" t="s">
        <v>55</v>
      </c>
      <c r="C432" t="s">
        <v>155</v>
      </c>
    </row>
    <row r="433" spans="1:14" ht="15" customHeight="1" x14ac:dyDescent="0.2">
      <c r="A433" t="s">
        <v>655</v>
      </c>
      <c r="B433" t="s">
        <v>55</v>
      </c>
      <c r="C433" t="s">
        <v>183</v>
      </c>
    </row>
    <row r="434" spans="1:14" ht="15" customHeight="1" x14ac:dyDescent="0.2">
      <c r="A434" t="s">
        <v>655</v>
      </c>
      <c r="B434" t="s">
        <v>42</v>
      </c>
      <c r="C434" t="s">
        <v>486</v>
      </c>
    </row>
    <row r="435" spans="1:14" ht="15" customHeight="1" x14ac:dyDescent="0.2">
      <c r="A435" t="s">
        <v>655</v>
      </c>
      <c r="B435" t="s">
        <v>42</v>
      </c>
      <c r="C435" t="s">
        <v>467</v>
      </c>
    </row>
    <row r="436" spans="1:14" ht="15" customHeight="1" x14ac:dyDescent="0.2">
      <c r="A436" t="s">
        <v>655</v>
      </c>
      <c r="B436" t="s">
        <v>42</v>
      </c>
      <c r="C436" t="s">
        <v>251</v>
      </c>
    </row>
    <row r="437" spans="1:14" ht="15" customHeight="1" x14ac:dyDescent="0.2">
      <c r="A437" t="s">
        <v>655</v>
      </c>
      <c r="B437" t="s">
        <v>42</v>
      </c>
      <c r="C437" t="s">
        <v>94</v>
      </c>
    </row>
    <row r="438" spans="1:14" ht="15" customHeight="1" x14ac:dyDescent="0.2">
      <c r="A438" t="s">
        <v>655</v>
      </c>
      <c r="B438" t="s">
        <v>42</v>
      </c>
      <c r="C438" t="s">
        <v>513</v>
      </c>
    </row>
    <row r="439" spans="1:14" ht="15" customHeight="1" x14ac:dyDescent="0.2">
      <c r="A439" t="s">
        <v>655</v>
      </c>
      <c r="B439" t="s">
        <v>42</v>
      </c>
      <c r="C439" t="s">
        <v>490</v>
      </c>
    </row>
    <row r="440" spans="1:14" ht="15" customHeight="1" x14ac:dyDescent="0.2">
      <c r="A440" t="s">
        <v>665</v>
      </c>
      <c r="B440" t="s">
        <v>18</v>
      </c>
      <c r="C440" t="s">
        <v>24</v>
      </c>
      <c r="D440">
        <v>3</v>
      </c>
      <c r="E440">
        <v>6</v>
      </c>
      <c r="F440">
        <v>12</v>
      </c>
      <c r="G440">
        <v>10</v>
      </c>
      <c r="N440">
        <f t="shared" si="6"/>
        <v>28</v>
      </c>
    </row>
    <row r="441" spans="1:14" ht="15" customHeight="1" x14ac:dyDescent="0.2">
      <c r="A441" t="s">
        <v>665</v>
      </c>
      <c r="B441" t="s">
        <v>18</v>
      </c>
      <c r="C441" t="s">
        <v>28</v>
      </c>
    </row>
    <row r="442" spans="1:14" ht="15" customHeight="1" x14ac:dyDescent="0.2">
      <c r="A442" t="s">
        <v>665</v>
      </c>
      <c r="B442" t="s">
        <v>18</v>
      </c>
      <c r="C442" t="s">
        <v>545</v>
      </c>
    </row>
    <row r="443" spans="1:14" ht="15" customHeight="1" x14ac:dyDescent="0.2">
      <c r="A443" t="s">
        <v>665</v>
      </c>
      <c r="B443" t="s">
        <v>18</v>
      </c>
      <c r="C443" t="s">
        <v>547</v>
      </c>
    </row>
    <row r="444" spans="1:14" ht="15" customHeight="1" x14ac:dyDescent="0.2">
      <c r="A444" t="s">
        <v>665</v>
      </c>
      <c r="B444" t="s">
        <v>18</v>
      </c>
      <c r="C444" t="s">
        <v>31</v>
      </c>
    </row>
    <row r="445" spans="1:14" ht="15" customHeight="1" x14ac:dyDescent="0.2">
      <c r="A445" t="s">
        <v>665</v>
      </c>
      <c r="B445" t="s">
        <v>18</v>
      </c>
      <c r="C445" t="s">
        <v>669</v>
      </c>
    </row>
    <row r="446" spans="1:14" ht="15" customHeight="1" x14ac:dyDescent="0.2">
      <c r="A446" t="s">
        <v>665</v>
      </c>
      <c r="B446" t="s">
        <v>55</v>
      </c>
      <c r="C446" t="s">
        <v>56</v>
      </c>
    </row>
    <row r="447" spans="1:14" ht="15" customHeight="1" x14ac:dyDescent="0.2">
      <c r="A447" t="s">
        <v>665</v>
      </c>
      <c r="B447" t="s">
        <v>55</v>
      </c>
      <c r="C447" t="s">
        <v>63</v>
      </c>
    </row>
    <row r="448" spans="1:14" ht="15" customHeight="1" x14ac:dyDescent="0.2">
      <c r="A448" t="s">
        <v>665</v>
      </c>
      <c r="B448" t="s">
        <v>55</v>
      </c>
      <c r="C448" t="s">
        <v>138</v>
      </c>
    </row>
    <row r="449" spans="1:3" ht="15" customHeight="1" x14ac:dyDescent="0.2">
      <c r="A449" t="s">
        <v>665</v>
      </c>
      <c r="B449" t="s">
        <v>55</v>
      </c>
      <c r="C449" t="s">
        <v>141</v>
      </c>
    </row>
    <row r="450" spans="1:3" ht="15" customHeight="1" x14ac:dyDescent="0.2">
      <c r="A450" t="s">
        <v>665</v>
      </c>
      <c r="B450" t="s">
        <v>55</v>
      </c>
      <c r="C450" t="s">
        <v>65</v>
      </c>
    </row>
    <row r="451" spans="1:3" ht="15" customHeight="1" x14ac:dyDescent="0.2">
      <c r="A451" t="s">
        <v>665</v>
      </c>
      <c r="B451" t="s">
        <v>55</v>
      </c>
      <c r="C451" t="s">
        <v>150</v>
      </c>
    </row>
    <row r="452" spans="1:3" ht="15" customHeight="1" x14ac:dyDescent="0.2">
      <c r="A452" t="s">
        <v>665</v>
      </c>
      <c r="B452" t="s">
        <v>55</v>
      </c>
      <c r="C452" t="s">
        <v>152</v>
      </c>
    </row>
    <row r="453" spans="1:3" ht="15" customHeight="1" x14ac:dyDescent="0.2">
      <c r="A453" t="s">
        <v>665</v>
      </c>
      <c r="B453" t="s">
        <v>55</v>
      </c>
      <c r="C453" t="s">
        <v>183</v>
      </c>
    </row>
    <row r="454" spans="1:3" ht="15" customHeight="1" x14ac:dyDescent="0.2">
      <c r="A454" t="s">
        <v>665</v>
      </c>
      <c r="B454" t="s">
        <v>55</v>
      </c>
      <c r="C454" t="s">
        <v>68</v>
      </c>
    </row>
    <row r="455" spans="1:3" ht="15" customHeight="1" x14ac:dyDescent="0.2">
      <c r="A455" t="s">
        <v>665</v>
      </c>
      <c r="B455" t="s">
        <v>55</v>
      </c>
      <c r="C455" t="s">
        <v>73</v>
      </c>
    </row>
    <row r="456" spans="1:3" ht="15" customHeight="1" x14ac:dyDescent="0.2">
      <c r="A456" t="s">
        <v>665</v>
      </c>
      <c r="B456" t="s">
        <v>55</v>
      </c>
      <c r="C456" t="s">
        <v>166</v>
      </c>
    </row>
    <row r="457" spans="1:3" ht="15" customHeight="1" x14ac:dyDescent="0.2">
      <c r="A457" t="s">
        <v>665</v>
      </c>
      <c r="B457" t="s">
        <v>55</v>
      </c>
      <c r="C457" t="s">
        <v>169</v>
      </c>
    </row>
    <row r="458" spans="1:3" ht="15" customHeight="1" x14ac:dyDescent="0.2">
      <c r="A458" t="s">
        <v>665</v>
      </c>
      <c r="B458" t="s">
        <v>452</v>
      </c>
      <c r="C458" t="s">
        <v>84</v>
      </c>
    </row>
    <row r="459" spans="1:3" ht="15" customHeight="1" x14ac:dyDescent="0.2">
      <c r="A459" t="s">
        <v>665</v>
      </c>
      <c r="B459" t="s">
        <v>452</v>
      </c>
      <c r="C459" t="s">
        <v>549</v>
      </c>
    </row>
    <row r="460" spans="1:3" ht="15" customHeight="1" x14ac:dyDescent="0.2">
      <c r="A460" t="s">
        <v>665</v>
      </c>
      <c r="B460" t="s">
        <v>452</v>
      </c>
      <c r="C460" t="s">
        <v>551</v>
      </c>
    </row>
    <row r="461" spans="1:3" ht="15" customHeight="1" x14ac:dyDescent="0.2">
      <c r="A461" t="s">
        <v>665</v>
      </c>
      <c r="B461" t="s">
        <v>452</v>
      </c>
      <c r="C461" t="s">
        <v>677</v>
      </c>
    </row>
    <row r="462" spans="1:3" ht="15" customHeight="1" x14ac:dyDescent="0.2">
      <c r="A462" t="s">
        <v>665</v>
      </c>
      <c r="B462" t="s">
        <v>452</v>
      </c>
      <c r="C462" t="s">
        <v>679</v>
      </c>
    </row>
    <row r="463" spans="1:3" ht="15" customHeight="1" x14ac:dyDescent="0.2">
      <c r="A463" t="s">
        <v>665</v>
      </c>
      <c r="B463" t="s">
        <v>452</v>
      </c>
      <c r="C463" t="s">
        <v>681</v>
      </c>
    </row>
    <row r="464" spans="1:3" ht="15" customHeight="1" x14ac:dyDescent="0.2">
      <c r="A464" t="s">
        <v>665</v>
      </c>
      <c r="B464" t="s">
        <v>452</v>
      </c>
      <c r="C464" t="s">
        <v>686</v>
      </c>
    </row>
    <row r="465" spans="1:14" ht="15" customHeight="1" x14ac:dyDescent="0.2">
      <c r="A465" t="s">
        <v>665</v>
      </c>
      <c r="B465" t="s">
        <v>452</v>
      </c>
      <c r="C465" t="s">
        <v>91</v>
      </c>
    </row>
    <row r="466" spans="1:14" ht="15" customHeight="1" x14ac:dyDescent="0.2">
      <c r="A466" t="s">
        <v>665</v>
      </c>
      <c r="B466" t="s">
        <v>452</v>
      </c>
      <c r="C466" t="s">
        <v>688</v>
      </c>
    </row>
    <row r="467" spans="1:14" ht="15" customHeight="1" x14ac:dyDescent="0.2">
      <c r="A467" t="s">
        <v>665</v>
      </c>
      <c r="B467" t="s">
        <v>452</v>
      </c>
      <c r="C467" t="s">
        <v>690</v>
      </c>
    </row>
    <row r="468" spans="1:14" ht="15" customHeight="1" x14ac:dyDescent="0.2">
      <c r="A468" t="s">
        <v>692</v>
      </c>
      <c r="B468" t="s">
        <v>97</v>
      </c>
      <c r="C468" t="s">
        <v>693</v>
      </c>
      <c r="D468">
        <v>1</v>
      </c>
      <c r="E468">
        <v>10</v>
      </c>
      <c r="N468">
        <f t="shared" ref="N468:N510" si="7">SUM(E468:M468)</f>
        <v>10</v>
      </c>
    </row>
    <row r="469" spans="1:14" ht="15" customHeight="1" x14ac:dyDescent="0.2">
      <c r="A469" t="s">
        <v>692</v>
      </c>
      <c r="B469" t="s">
        <v>97</v>
      </c>
      <c r="C469" t="s">
        <v>136</v>
      </c>
    </row>
    <row r="470" spans="1:14" ht="15" customHeight="1" x14ac:dyDescent="0.2">
      <c r="A470" t="s">
        <v>692</v>
      </c>
      <c r="B470" t="s">
        <v>97</v>
      </c>
      <c r="C470" t="s">
        <v>695</v>
      </c>
    </row>
    <row r="471" spans="1:14" ht="15" customHeight="1" x14ac:dyDescent="0.2">
      <c r="A471" t="s">
        <v>692</v>
      </c>
      <c r="B471" t="s">
        <v>97</v>
      </c>
      <c r="C471" t="s">
        <v>103</v>
      </c>
    </row>
    <row r="472" spans="1:14" ht="15" customHeight="1" x14ac:dyDescent="0.2">
      <c r="A472" t="s">
        <v>692</v>
      </c>
      <c r="B472" t="s">
        <v>97</v>
      </c>
      <c r="C472" t="s">
        <v>105</v>
      </c>
    </row>
    <row r="473" spans="1:14" ht="15" customHeight="1" x14ac:dyDescent="0.2">
      <c r="A473" t="s">
        <v>692</v>
      </c>
      <c r="B473" t="s">
        <v>97</v>
      </c>
      <c r="C473" t="s">
        <v>146</v>
      </c>
    </row>
    <row r="474" spans="1:14" ht="15" customHeight="1" x14ac:dyDescent="0.2">
      <c r="A474" t="s">
        <v>692</v>
      </c>
      <c r="B474" t="s">
        <v>97</v>
      </c>
      <c r="C474" t="s">
        <v>148</v>
      </c>
    </row>
    <row r="475" spans="1:14" ht="15" customHeight="1" x14ac:dyDescent="0.2">
      <c r="A475" t="s">
        <v>692</v>
      </c>
      <c r="B475" t="s">
        <v>97</v>
      </c>
      <c r="C475" t="s">
        <v>522</v>
      </c>
    </row>
    <row r="476" spans="1:14" ht="15" customHeight="1" x14ac:dyDescent="0.2">
      <c r="A476" t="s">
        <v>692</v>
      </c>
      <c r="B476" t="s">
        <v>97</v>
      </c>
      <c r="C476" t="s">
        <v>524</v>
      </c>
    </row>
    <row r="477" spans="1:14" ht="15" customHeight="1" x14ac:dyDescent="0.2">
      <c r="A477" t="s">
        <v>692</v>
      </c>
      <c r="B477" t="s">
        <v>97</v>
      </c>
      <c r="C477" t="s">
        <v>68</v>
      </c>
    </row>
    <row r="478" spans="1:14" ht="15" customHeight="1" x14ac:dyDescent="0.2">
      <c r="A478" t="s">
        <v>700</v>
      </c>
      <c r="B478" t="s">
        <v>55</v>
      </c>
      <c r="C478" t="s">
        <v>63</v>
      </c>
      <c r="D478">
        <v>2</v>
      </c>
      <c r="E478">
        <v>4</v>
      </c>
      <c r="F478">
        <v>10</v>
      </c>
      <c r="N478">
        <f t="shared" si="7"/>
        <v>14</v>
      </c>
    </row>
    <row r="479" spans="1:14" ht="15" customHeight="1" x14ac:dyDescent="0.2">
      <c r="A479" t="s">
        <v>700</v>
      </c>
      <c r="B479" t="s">
        <v>55</v>
      </c>
      <c r="C479" t="s">
        <v>141</v>
      </c>
    </row>
    <row r="480" spans="1:14" ht="15" customHeight="1" x14ac:dyDescent="0.2">
      <c r="A480" t="s">
        <v>700</v>
      </c>
      <c r="B480" t="s">
        <v>55</v>
      </c>
      <c r="C480" t="s">
        <v>65</v>
      </c>
    </row>
    <row r="481" spans="1:14" ht="15" customHeight="1" x14ac:dyDescent="0.2">
      <c r="A481" t="s">
        <v>700</v>
      </c>
      <c r="B481" t="s">
        <v>55</v>
      </c>
      <c r="C481" t="s">
        <v>108</v>
      </c>
    </row>
    <row r="482" spans="1:14" ht="15" customHeight="1" x14ac:dyDescent="0.2">
      <c r="A482" t="s">
        <v>700</v>
      </c>
      <c r="B482" t="s">
        <v>42</v>
      </c>
      <c r="C482" t="s">
        <v>123</v>
      </c>
    </row>
    <row r="483" spans="1:14" ht="15" customHeight="1" x14ac:dyDescent="0.2">
      <c r="A483" t="s">
        <v>700</v>
      </c>
      <c r="B483" t="s">
        <v>42</v>
      </c>
      <c r="C483" t="s">
        <v>126</v>
      </c>
    </row>
    <row r="484" spans="1:14" ht="15" customHeight="1" x14ac:dyDescent="0.2">
      <c r="A484" t="s">
        <v>700</v>
      </c>
      <c r="B484" t="s">
        <v>42</v>
      </c>
      <c r="C484" t="s">
        <v>128</v>
      </c>
    </row>
    <row r="485" spans="1:14" ht="15" customHeight="1" x14ac:dyDescent="0.2">
      <c r="A485" t="s">
        <v>700</v>
      </c>
      <c r="B485" t="s">
        <v>42</v>
      </c>
      <c r="C485" t="s">
        <v>130</v>
      </c>
    </row>
    <row r="486" spans="1:14" ht="15" customHeight="1" x14ac:dyDescent="0.2">
      <c r="A486" t="s">
        <v>700</v>
      </c>
      <c r="B486" t="s">
        <v>42</v>
      </c>
      <c r="C486" t="s">
        <v>311</v>
      </c>
    </row>
    <row r="487" spans="1:14" ht="15" customHeight="1" x14ac:dyDescent="0.2">
      <c r="A487" t="s">
        <v>700</v>
      </c>
      <c r="B487" t="s">
        <v>42</v>
      </c>
      <c r="C487" t="s">
        <v>251</v>
      </c>
    </row>
    <row r="488" spans="1:14" ht="15" customHeight="1" x14ac:dyDescent="0.2">
      <c r="A488" t="s">
        <v>700</v>
      </c>
      <c r="B488" t="s">
        <v>42</v>
      </c>
      <c r="C488" t="s">
        <v>148</v>
      </c>
    </row>
    <row r="489" spans="1:14" ht="15" customHeight="1" x14ac:dyDescent="0.2">
      <c r="A489" t="s">
        <v>700</v>
      </c>
      <c r="B489" t="s">
        <v>42</v>
      </c>
      <c r="C489" t="s">
        <v>707</v>
      </c>
    </row>
    <row r="490" spans="1:14" ht="15" customHeight="1" x14ac:dyDescent="0.2">
      <c r="A490" t="s">
        <v>700</v>
      </c>
      <c r="B490" t="s">
        <v>42</v>
      </c>
      <c r="C490" t="s">
        <v>158</v>
      </c>
    </row>
    <row r="491" spans="1:14" ht="15" customHeight="1" x14ac:dyDescent="0.2">
      <c r="A491" t="s">
        <v>700</v>
      </c>
      <c r="B491" t="s">
        <v>42</v>
      </c>
      <c r="C491" t="s">
        <v>306</v>
      </c>
    </row>
    <row r="492" spans="1:14" ht="15" customHeight="1" x14ac:dyDescent="0.2">
      <c r="A492" t="s">
        <v>711</v>
      </c>
      <c r="B492" t="s">
        <v>452</v>
      </c>
      <c r="C492" t="s">
        <v>45</v>
      </c>
      <c r="D492">
        <v>1</v>
      </c>
      <c r="E492">
        <v>4</v>
      </c>
      <c r="N492">
        <f t="shared" si="7"/>
        <v>4</v>
      </c>
    </row>
    <row r="493" spans="1:14" ht="15" customHeight="1" x14ac:dyDescent="0.2">
      <c r="A493" t="s">
        <v>711</v>
      </c>
      <c r="B493" t="s">
        <v>452</v>
      </c>
      <c r="C493" t="s">
        <v>713</v>
      </c>
    </row>
    <row r="494" spans="1:14" ht="15" customHeight="1" x14ac:dyDescent="0.2">
      <c r="A494" t="s">
        <v>711</v>
      </c>
      <c r="B494" t="s">
        <v>452</v>
      </c>
      <c r="C494" t="s">
        <v>190</v>
      </c>
    </row>
    <row r="495" spans="1:14" ht="15" customHeight="1" x14ac:dyDescent="0.2">
      <c r="A495" t="s">
        <v>711</v>
      </c>
      <c r="B495" t="s">
        <v>452</v>
      </c>
      <c r="C495" t="s">
        <v>264</v>
      </c>
    </row>
    <row r="496" spans="1:14" ht="15" customHeight="1" x14ac:dyDescent="0.2">
      <c r="A496" t="s">
        <v>716</v>
      </c>
      <c r="B496" t="s">
        <v>42</v>
      </c>
      <c r="C496" t="s">
        <v>123</v>
      </c>
      <c r="D496">
        <v>1</v>
      </c>
      <c r="E496">
        <v>1</v>
      </c>
      <c r="N496">
        <f t="shared" si="7"/>
        <v>1</v>
      </c>
    </row>
    <row r="497" spans="1:14" ht="15" customHeight="1" x14ac:dyDescent="0.2">
      <c r="A497" t="s">
        <v>720</v>
      </c>
      <c r="B497" t="s">
        <v>55</v>
      </c>
      <c r="C497" t="s">
        <v>141</v>
      </c>
      <c r="D497">
        <v>2</v>
      </c>
      <c r="E497">
        <v>9</v>
      </c>
      <c r="F497">
        <v>4</v>
      </c>
      <c r="N497">
        <f t="shared" si="7"/>
        <v>13</v>
      </c>
    </row>
    <row r="498" spans="1:14" ht="15" customHeight="1" x14ac:dyDescent="0.2">
      <c r="A498" t="s">
        <v>720</v>
      </c>
      <c r="B498" t="s">
        <v>55</v>
      </c>
      <c r="C498" t="s">
        <v>65</v>
      </c>
    </row>
    <row r="499" spans="1:14" ht="15" customHeight="1" x14ac:dyDescent="0.2">
      <c r="A499" t="s">
        <v>720</v>
      </c>
      <c r="B499" t="s">
        <v>55</v>
      </c>
      <c r="C499" t="s">
        <v>150</v>
      </c>
    </row>
    <row r="500" spans="1:14" ht="15" customHeight="1" x14ac:dyDescent="0.2">
      <c r="A500" t="s">
        <v>720</v>
      </c>
      <c r="B500" t="s">
        <v>55</v>
      </c>
      <c r="C500" t="s">
        <v>183</v>
      </c>
    </row>
    <row r="501" spans="1:14" ht="15" customHeight="1" x14ac:dyDescent="0.2">
      <c r="A501" t="s">
        <v>720</v>
      </c>
      <c r="B501" t="s">
        <v>55</v>
      </c>
      <c r="C501" t="s">
        <v>160</v>
      </c>
    </row>
    <row r="502" spans="1:14" ht="15" customHeight="1" x14ac:dyDescent="0.2">
      <c r="A502" t="s">
        <v>720</v>
      </c>
      <c r="B502" t="s">
        <v>55</v>
      </c>
      <c r="C502" t="s">
        <v>108</v>
      </c>
    </row>
    <row r="503" spans="1:14" ht="15" customHeight="1" x14ac:dyDescent="0.2">
      <c r="A503" t="s">
        <v>720</v>
      </c>
      <c r="B503" t="s">
        <v>55</v>
      </c>
      <c r="C503" t="s">
        <v>68</v>
      </c>
    </row>
    <row r="504" spans="1:14" ht="15" customHeight="1" x14ac:dyDescent="0.2">
      <c r="A504" t="s">
        <v>720</v>
      </c>
      <c r="B504" t="s">
        <v>55</v>
      </c>
      <c r="C504" t="s">
        <v>73</v>
      </c>
    </row>
    <row r="505" spans="1:14" ht="15" customHeight="1" x14ac:dyDescent="0.2">
      <c r="A505" t="s">
        <v>720</v>
      </c>
      <c r="B505" t="s">
        <v>55</v>
      </c>
      <c r="C505" t="s">
        <v>169</v>
      </c>
    </row>
    <row r="506" spans="1:14" ht="15" customHeight="1" x14ac:dyDescent="0.2">
      <c r="A506" t="s">
        <v>720</v>
      </c>
      <c r="B506" t="s">
        <v>42</v>
      </c>
      <c r="C506" t="s">
        <v>725</v>
      </c>
    </row>
    <row r="507" spans="1:14" ht="15" customHeight="1" x14ac:dyDescent="0.2">
      <c r="A507" t="s">
        <v>720</v>
      </c>
      <c r="B507" t="s">
        <v>42</v>
      </c>
      <c r="C507" t="s">
        <v>570</v>
      </c>
    </row>
    <row r="508" spans="1:14" ht="15" customHeight="1" x14ac:dyDescent="0.2">
      <c r="A508" t="s">
        <v>720</v>
      </c>
      <c r="B508" t="s">
        <v>42</v>
      </c>
      <c r="C508" t="s">
        <v>728</v>
      </c>
    </row>
    <row r="509" spans="1:14" ht="15" customHeight="1" x14ac:dyDescent="0.2">
      <c r="A509" t="s">
        <v>720</v>
      </c>
      <c r="B509" t="s">
        <v>42</v>
      </c>
      <c r="C509" t="s">
        <v>357</v>
      </c>
    </row>
    <row r="510" spans="1:14" ht="15" customHeight="1" x14ac:dyDescent="0.2">
      <c r="A510" t="s">
        <v>730</v>
      </c>
      <c r="B510" t="s">
        <v>42</v>
      </c>
      <c r="C510" t="s">
        <v>311</v>
      </c>
      <c r="D510">
        <v>1</v>
      </c>
      <c r="E510">
        <v>9</v>
      </c>
      <c r="N510">
        <f t="shared" si="7"/>
        <v>9</v>
      </c>
    </row>
    <row r="511" spans="1:14" ht="15" customHeight="1" x14ac:dyDescent="0.2">
      <c r="A511" t="s">
        <v>730</v>
      </c>
      <c r="B511" t="s">
        <v>42</v>
      </c>
      <c r="C511" t="s">
        <v>317</v>
      </c>
    </row>
    <row r="512" spans="1:14" ht="15" customHeight="1" x14ac:dyDescent="0.2">
      <c r="A512" t="s">
        <v>730</v>
      </c>
      <c r="B512" t="s">
        <v>42</v>
      </c>
      <c r="C512" t="s">
        <v>84</v>
      </c>
    </row>
    <row r="513" spans="1:14" ht="15" customHeight="1" x14ac:dyDescent="0.2">
      <c r="A513" t="s">
        <v>730</v>
      </c>
      <c r="B513" t="s">
        <v>42</v>
      </c>
      <c r="C513" t="s">
        <v>52</v>
      </c>
    </row>
    <row r="514" spans="1:14" ht="15" customHeight="1" x14ac:dyDescent="0.2">
      <c r="A514" t="s">
        <v>730</v>
      </c>
      <c r="B514" t="s">
        <v>42</v>
      </c>
      <c r="C514" t="s">
        <v>155</v>
      </c>
    </row>
    <row r="515" spans="1:14" ht="15" customHeight="1" x14ac:dyDescent="0.2">
      <c r="A515" t="s">
        <v>730</v>
      </c>
      <c r="B515" t="s">
        <v>42</v>
      </c>
      <c r="C515" t="s">
        <v>357</v>
      </c>
    </row>
    <row r="516" spans="1:14" ht="15" customHeight="1" x14ac:dyDescent="0.2">
      <c r="A516" t="s">
        <v>730</v>
      </c>
      <c r="B516" t="s">
        <v>42</v>
      </c>
      <c r="C516" t="s">
        <v>513</v>
      </c>
    </row>
    <row r="517" spans="1:14" ht="15" customHeight="1" x14ac:dyDescent="0.2">
      <c r="A517" t="s">
        <v>730</v>
      </c>
      <c r="B517" t="s">
        <v>42</v>
      </c>
      <c r="C517" t="s">
        <v>306</v>
      </c>
    </row>
    <row r="518" spans="1:14" ht="15" customHeight="1" x14ac:dyDescent="0.2">
      <c r="A518" t="s">
        <v>730</v>
      </c>
      <c r="B518" t="s">
        <v>42</v>
      </c>
      <c r="C518" t="s">
        <v>166</v>
      </c>
    </row>
    <row r="519" spans="1:14" ht="15" customHeight="1" x14ac:dyDescent="0.2">
      <c r="A519" t="s">
        <v>736</v>
      </c>
      <c r="B519" t="s">
        <v>77</v>
      </c>
      <c r="C519" t="s">
        <v>78</v>
      </c>
      <c r="D519">
        <v>3</v>
      </c>
      <c r="E519">
        <v>5</v>
      </c>
      <c r="F519">
        <v>7</v>
      </c>
      <c r="G519">
        <v>5</v>
      </c>
      <c r="N519">
        <f t="shared" ref="N519:N575" si="8">SUM(E519:M519)</f>
        <v>17</v>
      </c>
    </row>
    <row r="520" spans="1:14" ht="15" customHeight="1" x14ac:dyDescent="0.2">
      <c r="A520" t="s">
        <v>736</v>
      </c>
      <c r="B520" t="s">
        <v>77</v>
      </c>
      <c r="C520" t="s">
        <v>84</v>
      </c>
    </row>
    <row r="521" spans="1:14" ht="15" customHeight="1" x14ac:dyDescent="0.2">
      <c r="A521" t="s">
        <v>736</v>
      </c>
      <c r="B521" t="s">
        <v>77</v>
      </c>
      <c r="C521" t="s">
        <v>91</v>
      </c>
    </row>
    <row r="522" spans="1:14" ht="15" customHeight="1" x14ac:dyDescent="0.2">
      <c r="A522" t="s">
        <v>736</v>
      </c>
      <c r="B522" t="s">
        <v>77</v>
      </c>
      <c r="C522" t="s">
        <v>198</v>
      </c>
    </row>
    <row r="523" spans="1:14" ht="15" customHeight="1" x14ac:dyDescent="0.2">
      <c r="A523" t="s">
        <v>736</v>
      </c>
      <c r="B523" t="s">
        <v>77</v>
      </c>
      <c r="C523" t="s">
        <v>94</v>
      </c>
    </row>
    <row r="524" spans="1:14" ht="15" customHeight="1" x14ac:dyDescent="0.2">
      <c r="A524" t="s">
        <v>736</v>
      </c>
      <c r="B524" t="s">
        <v>460</v>
      </c>
      <c r="C524" t="s">
        <v>486</v>
      </c>
    </row>
    <row r="525" spans="1:14" ht="15" customHeight="1" x14ac:dyDescent="0.2">
      <c r="A525" t="s">
        <v>736</v>
      </c>
      <c r="B525" t="s">
        <v>460</v>
      </c>
      <c r="C525" t="s">
        <v>467</v>
      </c>
    </row>
    <row r="526" spans="1:14" ht="15" customHeight="1" x14ac:dyDescent="0.2">
      <c r="A526" t="s">
        <v>736</v>
      </c>
      <c r="B526" t="s">
        <v>460</v>
      </c>
      <c r="C526" t="s">
        <v>251</v>
      </c>
    </row>
    <row r="527" spans="1:14" ht="15" customHeight="1" x14ac:dyDescent="0.2">
      <c r="A527" t="s">
        <v>736</v>
      </c>
      <c r="B527" t="s">
        <v>460</v>
      </c>
      <c r="C527" t="s">
        <v>105</v>
      </c>
    </row>
    <row r="528" spans="1:14" ht="15" customHeight="1" x14ac:dyDescent="0.2">
      <c r="A528" t="s">
        <v>736</v>
      </c>
      <c r="B528" t="s">
        <v>460</v>
      </c>
      <c r="C528" t="s">
        <v>91</v>
      </c>
    </row>
    <row r="529" spans="1:14" ht="15" customHeight="1" x14ac:dyDescent="0.2">
      <c r="A529" t="s">
        <v>736</v>
      </c>
      <c r="B529" t="s">
        <v>460</v>
      </c>
      <c r="C529" t="s">
        <v>94</v>
      </c>
    </row>
    <row r="530" spans="1:14" ht="15" customHeight="1" x14ac:dyDescent="0.2">
      <c r="A530" t="s">
        <v>736</v>
      </c>
      <c r="B530" t="s">
        <v>460</v>
      </c>
      <c r="C530" t="s">
        <v>490</v>
      </c>
    </row>
    <row r="531" spans="1:14" ht="15" customHeight="1" x14ac:dyDescent="0.2">
      <c r="A531" t="s">
        <v>736</v>
      </c>
      <c r="B531" t="s">
        <v>452</v>
      </c>
      <c r="C531" t="s">
        <v>78</v>
      </c>
    </row>
    <row r="532" spans="1:14" ht="15" customHeight="1" x14ac:dyDescent="0.2">
      <c r="A532" t="s">
        <v>736</v>
      </c>
      <c r="B532" t="s">
        <v>452</v>
      </c>
      <c r="C532" t="s">
        <v>84</v>
      </c>
    </row>
    <row r="533" spans="1:14" ht="15" customHeight="1" x14ac:dyDescent="0.2">
      <c r="A533" t="s">
        <v>736</v>
      </c>
      <c r="B533" t="s">
        <v>452</v>
      </c>
      <c r="C533" t="s">
        <v>190</v>
      </c>
    </row>
    <row r="534" spans="1:14" ht="15" customHeight="1" x14ac:dyDescent="0.2">
      <c r="A534" t="s">
        <v>736</v>
      </c>
      <c r="B534" t="s">
        <v>452</v>
      </c>
      <c r="C534" t="s">
        <v>91</v>
      </c>
    </row>
    <row r="535" spans="1:14" ht="15" customHeight="1" x14ac:dyDescent="0.2">
      <c r="A535" t="s">
        <v>736</v>
      </c>
      <c r="B535" t="s">
        <v>452</v>
      </c>
      <c r="C535" t="s">
        <v>198</v>
      </c>
    </row>
    <row r="536" spans="1:14" ht="15" customHeight="1" x14ac:dyDescent="0.2">
      <c r="A536" t="s">
        <v>744</v>
      </c>
      <c r="B536" t="s">
        <v>97</v>
      </c>
      <c r="C536" t="s">
        <v>120</v>
      </c>
      <c r="D536">
        <v>1</v>
      </c>
      <c r="E536">
        <v>11</v>
      </c>
      <c r="N536">
        <f t="shared" si="8"/>
        <v>11</v>
      </c>
    </row>
    <row r="537" spans="1:14" ht="15" customHeight="1" x14ac:dyDescent="0.2">
      <c r="A537" t="s">
        <v>744</v>
      </c>
      <c r="B537" t="s">
        <v>97</v>
      </c>
      <c r="C537" t="s">
        <v>123</v>
      </c>
    </row>
    <row r="538" spans="1:14" ht="15" customHeight="1" x14ac:dyDescent="0.2">
      <c r="A538" t="s">
        <v>744</v>
      </c>
      <c r="B538" t="s">
        <v>97</v>
      </c>
      <c r="C538" t="s">
        <v>130</v>
      </c>
    </row>
    <row r="539" spans="1:14" ht="15" customHeight="1" x14ac:dyDescent="0.2">
      <c r="A539" t="s">
        <v>744</v>
      </c>
      <c r="B539" t="s">
        <v>97</v>
      </c>
      <c r="C539" t="s">
        <v>103</v>
      </c>
    </row>
    <row r="540" spans="1:14" ht="15" customHeight="1" x14ac:dyDescent="0.2">
      <c r="A540" t="s">
        <v>744</v>
      </c>
      <c r="B540" t="s">
        <v>97</v>
      </c>
      <c r="C540" t="s">
        <v>63</v>
      </c>
    </row>
    <row r="541" spans="1:14" ht="15" customHeight="1" x14ac:dyDescent="0.2">
      <c r="A541" t="s">
        <v>744</v>
      </c>
      <c r="B541" t="s">
        <v>97</v>
      </c>
      <c r="C541" t="s">
        <v>65</v>
      </c>
    </row>
    <row r="542" spans="1:14" ht="15" customHeight="1" x14ac:dyDescent="0.2">
      <c r="A542" t="s">
        <v>744</v>
      </c>
      <c r="B542" t="s">
        <v>97</v>
      </c>
      <c r="C542" t="s">
        <v>158</v>
      </c>
    </row>
    <row r="543" spans="1:14" ht="15" customHeight="1" x14ac:dyDescent="0.2">
      <c r="A543" t="s">
        <v>744</v>
      </c>
      <c r="B543" t="s">
        <v>97</v>
      </c>
      <c r="C543" t="s">
        <v>91</v>
      </c>
    </row>
    <row r="544" spans="1:14" ht="15" customHeight="1" x14ac:dyDescent="0.2">
      <c r="A544" t="s">
        <v>744</v>
      </c>
      <c r="B544" t="s">
        <v>97</v>
      </c>
      <c r="C544" t="s">
        <v>513</v>
      </c>
    </row>
    <row r="545" spans="1:14" ht="15" customHeight="1" x14ac:dyDescent="0.2">
      <c r="A545" t="s">
        <v>744</v>
      </c>
      <c r="B545" t="s">
        <v>97</v>
      </c>
      <c r="C545" t="s">
        <v>68</v>
      </c>
    </row>
    <row r="546" spans="1:14" ht="15" customHeight="1" x14ac:dyDescent="0.2">
      <c r="A546" t="s">
        <v>744</v>
      </c>
      <c r="B546" t="s">
        <v>97</v>
      </c>
      <c r="C546" t="s">
        <v>73</v>
      </c>
    </row>
    <row r="547" spans="1:14" ht="15" customHeight="1" x14ac:dyDescent="0.2">
      <c r="A547" t="s">
        <v>754</v>
      </c>
      <c r="B547" t="s">
        <v>452</v>
      </c>
      <c r="C547" t="s">
        <v>78</v>
      </c>
      <c r="D547">
        <v>2</v>
      </c>
      <c r="E547">
        <v>8</v>
      </c>
      <c r="F547">
        <v>3</v>
      </c>
      <c r="N547">
        <f t="shared" si="8"/>
        <v>11</v>
      </c>
    </row>
    <row r="548" spans="1:14" ht="15" customHeight="1" x14ac:dyDescent="0.2">
      <c r="A548" t="s">
        <v>754</v>
      </c>
      <c r="B548" t="s">
        <v>452</v>
      </c>
      <c r="C548" t="s">
        <v>84</v>
      </c>
    </row>
    <row r="549" spans="1:14" ht="15" customHeight="1" x14ac:dyDescent="0.2">
      <c r="A549" t="s">
        <v>754</v>
      </c>
      <c r="B549" t="s">
        <v>452</v>
      </c>
      <c r="C549" t="s">
        <v>549</v>
      </c>
    </row>
    <row r="550" spans="1:14" ht="15" customHeight="1" x14ac:dyDescent="0.2">
      <c r="A550" t="s">
        <v>754</v>
      </c>
      <c r="B550" t="s">
        <v>452</v>
      </c>
      <c r="C550" t="s">
        <v>551</v>
      </c>
    </row>
    <row r="551" spans="1:14" ht="15" customHeight="1" x14ac:dyDescent="0.2">
      <c r="A551" t="s">
        <v>754</v>
      </c>
      <c r="B551" t="s">
        <v>452</v>
      </c>
      <c r="C551" t="s">
        <v>190</v>
      </c>
    </row>
    <row r="552" spans="1:14" ht="15" customHeight="1" x14ac:dyDescent="0.2">
      <c r="A552" t="s">
        <v>754</v>
      </c>
      <c r="B552" t="s">
        <v>452</v>
      </c>
      <c r="C552" t="s">
        <v>677</v>
      </c>
    </row>
    <row r="553" spans="1:14" ht="15" customHeight="1" x14ac:dyDescent="0.2">
      <c r="A553" t="s">
        <v>754</v>
      </c>
      <c r="B553" t="s">
        <v>452</v>
      </c>
      <c r="C553" t="s">
        <v>194</v>
      </c>
    </row>
    <row r="554" spans="1:14" ht="15" customHeight="1" x14ac:dyDescent="0.2">
      <c r="A554" t="s">
        <v>754</v>
      </c>
      <c r="B554" t="s">
        <v>452</v>
      </c>
      <c r="C554" t="s">
        <v>264</v>
      </c>
    </row>
    <row r="555" spans="1:14" ht="15" customHeight="1" x14ac:dyDescent="0.2">
      <c r="A555" t="s">
        <v>754</v>
      </c>
      <c r="B555" t="s">
        <v>568</v>
      </c>
      <c r="C555" t="s">
        <v>570</v>
      </c>
    </row>
    <row r="556" spans="1:14" ht="15" customHeight="1" x14ac:dyDescent="0.2">
      <c r="A556" t="s">
        <v>754</v>
      </c>
      <c r="B556" t="s">
        <v>568</v>
      </c>
      <c r="C556" t="s">
        <v>758</v>
      </c>
    </row>
    <row r="557" spans="1:14" ht="15" customHeight="1" x14ac:dyDescent="0.2">
      <c r="A557" t="s">
        <v>754</v>
      </c>
      <c r="B557" t="s">
        <v>568</v>
      </c>
      <c r="C557" t="s">
        <v>576</v>
      </c>
    </row>
    <row r="558" spans="1:14" ht="15" customHeight="1" x14ac:dyDescent="0.2">
      <c r="A558" t="s">
        <v>760</v>
      </c>
      <c r="B558" t="s">
        <v>18</v>
      </c>
      <c r="C558" t="s">
        <v>24</v>
      </c>
      <c r="D558">
        <v>3</v>
      </c>
      <c r="E558">
        <v>3</v>
      </c>
      <c r="F558">
        <v>11</v>
      </c>
      <c r="G558">
        <v>3</v>
      </c>
      <c r="N558">
        <f t="shared" si="8"/>
        <v>17</v>
      </c>
    </row>
    <row r="559" spans="1:14" ht="15" customHeight="1" x14ac:dyDescent="0.2">
      <c r="A559" t="s">
        <v>760</v>
      </c>
      <c r="B559" t="s">
        <v>18</v>
      </c>
      <c r="C559" t="s">
        <v>28</v>
      </c>
    </row>
    <row r="560" spans="1:14" ht="15" customHeight="1" x14ac:dyDescent="0.2">
      <c r="A560" t="s">
        <v>760</v>
      </c>
      <c r="B560" t="s">
        <v>18</v>
      </c>
      <c r="C560" t="s">
        <v>34</v>
      </c>
    </row>
    <row r="561" spans="1:14" ht="15" customHeight="1" x14ac:dyDescent="0.2">
      <c r="A561" t="s">
        <v>760</v>
      </c>
      <c r="B561" t="s">
        <v>55</v>
      </c>
      <c r="C561" t="s">
        <v>123</v>
      </c>
    </row>
    <row r="562" spans="1:14" ht="15" customHeight="1" x14ac:dyDescent="0.2">
      <c r="A562" t="s">
        <v>760</v>
      </c>
      <c r="B562" t="s">
        <v>55</v>
      </c>
      <c r="C562" t="s">
        <v>126</v>
      </c>
    </row>
    <row r="563" spans="1:14" ht="15" customHeight="1" x14ac:dyDescent="0.2">
      <c r="A563" t="s">
        <v>760</v>
      </c>
      <c r="B563" t="s">
        <v>55</v>
      </c>
      <c r="C563" t="s">
        <v>130</v>
      </c>
    </row>
    <row r="564" spans="1:14" ht="15" customHeight="1" x14ac:dyDescent="0.2">
      <c r="A564" t="s">
        <v>760</v>
      </c>
      <c r="B564" t="s">
        <v>55</v>
      </c>
      <c r="C564" t="s">
        <v>136</v>
      </c>
    </row>
    <row r="565" spans="1:14" ht="15" customHeight="1" x14ac:dyDescent="0.2">
      <c r="A565" t="s">
        <v>760</v>
      </c>
      <c r="B565" t="s">
        <v>55</v>
      </c>
      <c r="C565" t="s">
        <v>146</v>
      </c>
    </row>
    <row r="566" spans="1:14" ht="15" customHeight="1" x14ac:dyDescent="0.2">
      <c r="A566" t="s">
        <v>760</v>
      </c>
      <c r="B566" t="s">
        <v>55</v>
      </c>
      <c r="C566" t="s">
        <v>148</v>
      </c>
    </row>
    <row r="567" spans="1:14" ht="15" customHeight="1" x14ac:dyDescent="0.2">
      <c r="A567" t="s">
        <v>760</v>
      </c>
      <c r="B567" t="s">
        <v>55</v>
      </c>
      <c r="C567" t="s">
        <v>150</v>
      </c>
    </row>
    <row r="568" spans="1:14" ht="15" customHeight="1" x14ac:dyDescent="0.2">
      <c r="A568" t="s">
        <v>760</v>
      </c>
      <c r="B568" t="s">
        <v>55</v>
      </c>
      <c r="C568" t="s">
        <v>767</v>
      </c>
    </row>
    <row r="569" spans="1:14" ht="15" customHeight="1" x14ac:dyDescent="0.2">
      <c r="A569" t="s">
        <v>760</v>
      </c>
      <c r="B569" t="s">
        <v>55</v>
      </c>
      <c r="C569" t="s">
        <v>155</v>
      </c>
    </row>
    <row r="570" spans="1:14" ht="15" customHeight="1" x14ac:dyDescent="0.2">
      <c r="A570" t="s">
        <v>760</v>
      </c>
      <c r="B570" t="s">
        <v>55</v>
      </c>
      <c r="C570" t="s">
        <v>158</v>
      </c>
    </row>
    <row r="571" spans="1:14" ht="15" customHeight="1" x14ac:dyDescent="0.2">
      <c r="A571" t="s">
        <v>760</v>
      </c>
      <c r="B571" t="s">
        <v>55</v>
      </c>
      <c r="C571" t="s">
        <v>169</v>
      </c>
    </row>
    <row r="572" spans="1:14" ht="15" customHeight="1" x14ac:dyDescent="0.2">
      <c r="A572" t="s">
        <v>760</v>
      </c>
      <c r="B572" t="s">
        <v>42</v>
      </c>
      <c r="C572" t="s">
        <v>728</v>
      </c>
    </row>
    <row r="573" spans="1:14" ht="15" customHeight="1" x14ac:dyDescent="0.2">
      <c r="A573" t="s">
        <v>760</v>
      </c>
      <c r="B573" t="s">
        <v>42</v>
      </c>
      <c r="C573" t="s">
        <v>52</v>
      </c>
    </row>
    <row r="574" spans="1:14" ht="15" customHeight="1" x14ac:dyDescent="0.2">
      <c r="A574" t="s">
        <v>760</v>
      </c>
      <c r="B574" t="s">
        <v>42</v>
      </c>
      <c r="C574" t="s">
        <v>357</v>
      </c>
    </row>
    <row r="575" spans="1:14" ht="15" customHeight="1" x14ac:dyDescent="0.2">
      <c r="A575" t="s">
        <v>773</v>
      </c>
      <c r="B575" t="s">
        <v>173</v>
      </c>
      <c r="C575" t="s">
        <v>774</v>
      </c>
      <c r="D575">
        <v>4</v>
      </c>
      <c r="E575">
        <v>4</v>
      </c>
      <c r="F575">
        <v>8</v>
      </c>
      <c r="G575">
        <v>6</v>
      </c>
      <c r="H575">
        <v>10</v>
      </c>
      <c r="N575">
        <f t="shared" si="8"/>
        <v>28</v>
      </c>
    </row>
    <row r="576" spans="1:14" ht="15" customHeight="1" x14ac:dyDescent="0.2">
      <c r="A576" t="s">
        <v>773</v>
      </c>
      <c r="B576" t="s">
        <v>173</v>
      </c>
      <c r="C576" t="s">
        <v>269</v>
      </c>
    </row>
    <row r="577" spans="1:3" ht="15" customHeight="1" x14ac:dyDescent="0.2">
      <c r="A577" t="s">
        <v>773</v>
      </c>
      <c r="B577" t="s">
        <v>173</v>
      </c>
      <c r="C577" t="s">
        <v>777</v>
      </c>
    </row>
    <row r="578" spans="1:3" ht="15" customHeight="1" x14ac:dyDescent="0.2">
      <c r="A578" t="s">
        <v>773</v>
      </c>
      <c r="B578" t="s">
        <v>173</v>
      </c>
      <c r="C578" t="s">
        <v>779</v>
      </c>
    </row>
    <row r="579" spans="1:3" ht="15" customHeight="1" x14ac:dyDescent="0.2">
      <c r="A579" t="s">
        <v>773</v>
      </c>
      <c r="B579" t="s">
        <v>42</v>
      </c>
      <c r="C579" t="s">
        <v>781</v>
      </c>
    </row>
    <row r="580" spans="1:3" ht="15" customHeight="1" x14ac:dyDescent="0.2">
      <c r="A580" t="s">
        <v>773</v>
      </c>
      <c r="B580" t="s">
        <v>42</v>
      </c>
      <c r="C580" t="s">
        <v>784</v>
      </c>
    </row>
    <row r="581" spans="1:3" ht="15" customHeight="1" x14ac:dyDescent="0.2">
      <c r="A581" t="s">
        <v>773</v>
      </c>
      <c r="B581" t="s">
        <v>42</v>
      </c>
      <c r="C581" t="s">
        <v>317</v>
      </c>
    </row>
    <row r="582" spans="1:3" ht="15" customHeight="1" x14ac:dyDescent="0.2">
      <c r="A582" t="s">
        <v>773</v>
      </c>
      <c r="B582" t="s">
        <v>42</v>
      </c>
      <c r="C582" t="s">
        <v>188</v>
      </c>
    </row>
    <row r="583" spans="1:3" ht="15" customHeight="1" x14ac:dyDescent="0.2">
      <c r="A583" t="s">
        <v>773</v>
      </c>
      <c r="B583" t="s">
        <v>42</v>
      </c>
      <c r="C583" t="s">
        <v>269</v>
      </c>
    </row>
    <row r="584" spans="1:3" ht="15" customHeight="1" x14ac:dyDescent="0.2">
      <c r="A584" t="s">
        <v>773</v>
      </c>
      <c r="B584" t="s">
        <v>42</v>
      </c>
      <c r="C584" t="s">
        <v>777</v>
      </c>
    </row>
    <row r="585" spans="1:3" ht="15" customHeight="1" x14ac:dyDescent="0.2">
      <c r="A585" t="s">
        <v>773</v>
      </c>
      <c r="B585" t="s">
        <v>42</v>
      </c>
      <c r="C585" t="s">
        <v>779</v>
      </c>
    </row>
    <row r="586" spans="1:3" ht="15" customHeight="1" x14ac:dyDescent="0.2">
      <c r="A586" t="s">
        <v>773</v>
      </c>
      <c r="B586" t="s">
        <v>42</v>
      </c>
      <c r="C586" t="s">
        <v>786</v>
      </c>
    </row>
    <row r="587" spans="1:3" ht="15" customHeight="1" x14ac:dyDescent="0.2">
      <c r="A587" t="s">
        <v>773</v>
      </c>
      <c r="B587" t="s">
        <v>452</v>
      </c>
      <c r="C587" t="s">
        <v>188</v>
      </c>
    </row>
    <row r="588" spans="1:3" ht="15" customHeight="1" x14ac:dyDescent="0.2">
      <c r="A588" t="s">
        <v>773</v>
      </c>
      <c r="B588" t="s">
        <v>452</v>
      </c>
      <c r="C588" t="s">
        <v>774</v>
      </c>
    </row>
    <row r="589" spans="1:3" ht="15" customHeight="1" x14ac:dyDescent="0.2">
      <c r="A589" t="s">
        <v>773</v>
      </c>
      <c r="B589" t="s">
        <v>452</v>
      </c>
      <c r="C589" t="s">
        <v>591</v>
      </c>
    </row>
    <row r="590" spans="1:3" ht="15" customHeight="1" x14ac:dyDescent="0.2">
      <c r="A590" t="s">
        <v>773</v>
      </c>
      <c r="B590" t="s">
        <v>452</v>
      </c>
      <c r="C590" t="s">
        <v>269</v>
      </c>
    </row>
    <row r="591" spans="1:3" ht="15" customHeight="1" x14ac:dyDescent="0.2">
      <c r="A591" t="s">
        <v>773</v>
      </c>
      <c r="B591" t="s">
        <v>452</v>
      </c>
      <c r="C591" t="s">
        <v>194</v>
      </c>
    </row>
    <row r="592" spans="1:3" ht="15" customHeight="1" x14ac:dyDescent="0.2">
      <c r="A592" t="s">
        <v>773</v>
      </c>
      <c r="B592" t="s">
        <v>452</v>
      </c>
      <c r="C592" t="s">
        <v>789</v>
      </c>
    </row>
    <row r="593" spans="1:14" ht="15" customHeight="1" x14ac:dyDescent="0.2">
      <c r="A593" t="s">
        <v>773</v>
      </c>
      <c r="B593" t="s">
        <v>568</v>
      </c>
      <c r="C593" t="s">
        <v>317</v>
      </c>
    </row>
    <row r="594" spans="1:14" ht="15" customHeight="1" x14ac:dyDescent="0.2">
      <c r="A594" t="s">
        <v>773</v>
      </c>
      <c r="B594" t="s">
        <v>568</v>
      </c>
      <c r="C594" t="s">
        <v>188</v>
      </c>
    </row>
    <row r="595" spans="1:14" ht="15" customHeight="1" x14ac:dyDescent="0.2">
      <c r="A595" t="s">
        <v>773</v>
      </c>
      <c r="B595" t="s">
        <v>568</v>
      </c>
      <c r="C595" t="s">
        <v>791</v>
      </c>
    </row>
    <row r="596" spans="1:14" ht="15" customHeight="1" x14ac:dyDescent="0.2">
      <c r="A596" t="s">
        <v>773</v>
      </c>
      <c r="B596" t="s">
        <v>568</v>
      </c>
      <c r="C596" t="s">
        <v>774</v>
      </c>
    </row>
    <row r="597" spans="1:14" ht="15" customHeight="1" x14ac:dyDescent="0.2">
      <c r="A597" t="s">
        <v>773</v>
      </c>
      <c r="B597" t="s">
        <v>568</v>
      </c>
      <c r="C597" t="s">
        <v>793</v>
      </c>
    </row>
    <row r="598" spans="1:14" ht="15" customHeight="1" x14ac:dyDescent="0.2">
      <c r="A598" t="s">
        <v>773</v>
      </c>
      <c r="B598" t="s">
        <v>568</v>
      </c>
      <c r="C598" t="s">
        <v>779</v>
      </c>
    </row>
    <row r="599" spans="1:14" ht="15" customHeight="1" x14ac:dyDescent="0.2">
      <c r="A599" t="s">
        <v>773</v>
      </c>
      <c r="B599" t="s">
        <v>568</v>
      </c>
      <c r="C599" t="s">
        <v>795</v>
      </c>
    </row>
    <row r="600" spans="1:14" ht="15" customHeight="1" x14ac:dyDescent="0.2">
      <c r="A600" t="s">
        <v>773</v>
      </c>
      <c r="B600" t="s">
        <v>568</v>
      </c>
      <c r="C600" t="s">
        <v>345</v>
      </c>
    </row>
    <row r="601" spans="1:14" ht="15" customHeight="1" x14ac:dyDescent="0.2">
      <c r="A601" t="s">
        <v>773</v>
      </c>
      <c r="B601" t="s">
        <v>568</v>
      </c>
      <c r="C601" t="s">
        <v>797</v>
      </c>
    </row>
    <row r="602" spans="1:14" ht="15" customHeight="1" x14ac:dyDescent="0.2">
      <c r="A602" t="s">
        <v>773</v>
      </c>
      <c r="B602" t="s">
        <v>568</v>
      </c>
      <c r="C602" t="s">
        <v>799</v>
      </c>
    </row>
    <row r="603" spans="1:14" ht="15" customHeight="1" x14ac:dyDescent="0.2">
      <c r="A603" t="s">
        <v>801</v>
      </c>
      <c r="B603" t="s">
        <v>460</v>
      </c>
      <c r="C603" t="s">
        <v>120</v>
      </c>
      <c r="D603">
        <v>2</v>
      </c>
      <c r="E603">
        <v>6</v>
      </c>
      <c r="F603">
        <v>4</v>
      </c>
      <c r="N603">
        <f t="shared" ref="N603:N633" si="9">SUM(E603:M603)</f>
        <v>10</v>
      </c>
    </row>
    <row r="604" spans="1:14" ht="15" customHeight="1" x14ac:dyDescent="0.2">
      <c r="A604" t="s">
        <v>801</v>
      </c>
      <c r="B604" t="s">
        <v>460</v>
      </c>
      <c r="C604" t="s">
        <v>123</v>
      </c>
    </row>
    <row r="605" spans="1:14" ht="15" customHeight="1" x14ac:dyDescent="0.2">
      <c r="A605" t="s">
        <v>801</v>
      </c>
      <c r="B605" t="s">
        <v>460</v>
      </c>
      <c r="C605" t="s">
        <v>105</v>
      </c>
    </row>
    <row r="606" spans="1:14" ht="15" customHeight="1" x14ac:dyDescent="0.2">
      <c r="A606" t="s">
        <v>801</v>
      </c>
      <c r="B606" t="s">
        <v>460</v>
      </c>
      <c r="C606" t="s">
        <v>524</v>
      </c>
    </row>
    <row r="607" spans="1:14" ht="15" customHeight="1" x14ac:dyDescent="0.2">
      <c r="A607" t="s">
        <v>801</v>
      </c>
      <c r="B607" t="s">
        <v>460</v>
      </c>
      <c r="C607" t="s">
        <v>155</v>
      </c>
    </row>
    <row r="608" spans="1:14" ht="15" customHeight="1" x14ac:dyDescent="0.2">
      <c r="A608" t="s">
        <v>801</v>
      </c>
      <c r="B608" t="s">
        <v>460</v>
      </c>
      <c r="C608" t="s">
        <v>513</v>
      </c>
    </row>
    <row r="609" spans="1:14" ht="15" customHeight="1" x14ac:dyDescent="0.2">
      <c r="A609" t="s">
        <v>801</v>
      </c>
      <c r="B609" t="s">
        <v>201</v>
      </c>
      <c r="C609" t="s">
        <v>188</v>
      </c>
    </row>
    <row r="610" spans="1:14" ht="15" customHeight="1" x14ac:dyDescent="0.2">
      <c r="A610" t="s">
        <v>801</v>
      </c>
      <c r="B610" t="s">
        <v>201</v>
      </c>
      <c r="C610" t="s">
        <v>84</v>
      </c>
    </row>
    <row r="611" spans="1:14" ht="15" customHeight="1" x14ac:dyDescent="0.2">
      <c r="A611" t="s">
        <v>801</v>
      </c>
      <c r="B611" t="s">
        <v>201</v>
      </c>
      <c r="C611" t="s">
        <v>87</v>
      </c>
    </row>
    <row r="612" spans="1:14" ht="15" customHeight="1" x14ac:dyDescent="0.2">
      <c r="A612" t="s">
        <v>801</v>
      </c>
      <c r="B612" t="s">
        <v>201</v>
      </c>
      <c r="C612" t="s">
        <v>94</v>
      </c>
    </row>
    <row r="613" spans="1:14" ht="15" customHeight="1" x14ac:dyDescent="0.2">
      <c r="A613" t="s">
        <v>817</v>
      </c>
      <c r="B613" t="s">
        <v>18</v>
      </c>
      <c r="C613" t="s">
        <v>24</v>
      </c>
      <c r="D613">
        <v>3</v>
      </c>
      <c r="E613">
        <v>7</v>
      </c>
      <c r="F613">
        <v>8</v>
      </c>
      <c r="G613">
        <v>5</v>
      </c>
      <c r="N613">
        <f t="shared" si="9"/>
        <v>20</v>
      </c>
    </row>
    <row r="614" spans="1:14" ht="15" customHeight="1" x14ac:dyDescent="0.2">
      <c r="A614" t="s">
        <v>817</v>
      </c>
      <c r="B614" t="s">
        <v>18</v>
      </c>
      <c r="C614" t="s">
        <v>545</v>
      </c>
    </row>
    <row r="615" spans="1:14" ht="15" customHeight="1" x14ac:dyDescent="0.2">
      <c r="A615" t="s">
        <v>817</v>
      </c>
      <c r="B615" t="s">
        <v>18</v>
      </c>
      <c r="C615" t="s">
        <v>547</v>
      </c>
    </row>
    <row r="616" spans="1:14" ht="15" customHeight="1" x14ac:dyDescent="0.2">
      <c r="A616" t="s">
        <v>817</v>
      </c>
      <c r="B616" t="s">
        <v>18</v>
      </c>
      <c r="C616" t="s">
        <v>551</v>
      </c>
    </row>
    <row r="617" spans="1:14" ht="15" customHeight="1" x14ac:dyDescent="0.2">
      <c r="A617" t="s">
        <v>817</v>
      </c>
      <c r="B617" t="s">
        <v>18</v>
      </c>
      <c r="C617" t="s">
        <v>677</v>
      </c>
    </row>
    <row r="618" spans="1:14" ht="15" customHeight="1" x14ac:dyDescent="0.2">
      <c r="A618" t="s">
        <v>817</v>
      </c>
      <c r="B618" t="s">
        <v>18</v>
      </c>
      <c r="C618" t="s">
        <v>679</v>
      </c>
    </row>
    <row r="619" spans="1:14" ht="15" customHeight="1" x14ac:dyDescent="0.2">
      <c r="A619" t="s">
        <v>817</v>
      </c>
      <c r="B619" t="s">
        <v>18</v>
      </c>
      <c r="C619" t="s">
        <v>557</v>
      </c>
    </row>
    <row r="620" spans="1:14" ht="15" customHeight="1" x14ac:dyDescent="0.2">
      <c r="A620" t="s">
        <v>817</v>
      </c>
      <c r="B620" t="s">
        <v>173</v>
      </c>
      <c r="C620" t="s">
        <v>123</v>
      </c>
    </row>
    <row r="621" spans="1:14" ht="15" customHeight="1" x14ac:dyDescent="0.2">
      <c r="A621" t="s">
        <v>817</v>
      </c>
      <c r="B621" t="s">
        <v>173</v>
      </c>
      <c r="C621" t="s">
        <v>130</v>
      </c>
    </row>
    <row r="622" spans="1:14" ht="15" customHeight="1" x14ac:dyDescent="0.2">
      <c r="A622" t="s">
        <v>817</v>
      </c>
      <c r="B622" t="s">
        <v>173</v>
      </c>
      <c r="C622" t="s">
        <v>822</v>
      </c>
    </row>
    <row r="623" spans="1:14" ht="15" customHeight="1" x14ac:dyDescent="0.2">
      <c r="A623" t="s">
        <v>817</v>
      </c>
      <c r="B623" t="s">
        <v>173</v>
      </c>
      <c r="C623" t="s">
        <v>824</v>
      </c>
    </row>
    <row r="624" spans="1:14" ht="15" customHeight="1" x14ac:dyDescent="0.2">
      <c r="A624" t="s">
        <v>817</v>
      </c>
      <c r="B624" t="s">
        <v>173</v>
      </c>
      <c r="C624" t="s">
        <v>826</v>
      </c>
    </row>
    <row r="625" spans="1:14" ht="15" customHeight="1" x14ac:dyDescent="0.2">
      <c r="A625" t="s">
        <v>817</v>
      </c>
      <c r="B625" t="s">
        <v>173</v>
      </c>
      <c r="C625" t="s">
        <v>767</v>
      </c>
    </row>
    <row r="626" spans="1:14" ht="15" customHeight="1" x14ac:dyDescent="0.2">
      <c r="A626" t="s">
        <v>817</v>
      </c>
      <c r="B626" t="s">
        <v>173</v>
      </c>
      <c r="C626" t="s">
        <v>830</v>
      </c>
    </row>
    <row r="627" spans="1:14" ht="15" customHeight="1" x14ac:dyDescent="0.2">
      <c r="A627" t="s">
        <v>817</v>
      </c>
      <c r="B627" t="s">
        <v>173</v>
      </c>
      <c r="C627" t="s">
        <v>158</v>
      </c>
    </row>
    <row r="628" spans="1:14" ht="15" customHeight="1" x14ac:dyDescent="0.2">
      <c r="A628" t="s">
        <v>817</v>
      </c>
      <c r="B628" t="s">
        <v>42</v>
      </c>
      <c r="C628" t="s">
        <v>832</v>
      </c>
    </row>
    <row r="629" spans="1:14" ht="15" customHeight="1" x14ac:dyDescent="0.2">
      <c r="A629" t="s">
        <v>817</v>
      </c>
      <c r="B629" t="s">
        <v>42</v>
      </c>
      <c r="C629" t="s">
        <v>251</v>
      </c>
    </row>
    <row r="630" spans="1:14" ht="15" customHeight="1" x14ac:dyDescent="0.2">
      <c r="A630" t="s">
        <v>817</v>
      </c>
      <c r="B630" t="s">
        <v>42</v>
      </c>
      <c r="C630" t="s">
        <v>619</v>
      </c>
    </row>
    <row r="631" spans="1:14" ht="15" customHeight="1" x14ac:dyDescent="0.2">
      <c r="A631" t="s">
        <v>817</v>
      </c>
      <c r="B631" t="s">
        <v>42</v>
      </c>
      <c r="C631" t="s">
        <v>357</v>
      </c>
    </row>
    <row r="632" spans="1:14" ht="15" customHeight="1" x14ac:dyDescent="0.2">
      <c r="A632" t="s">
        <v>817</v>
      </c>
      <c r="B632" t="s">
        <v>42</v>
      </c>
      <c r="C632" t="s">
        <v>835</v>
      </c>
    </row>
    <row r="633" spans="1:14" ht="15" customHeight="1" x14ac:dyDescent="0.2">
      <c r="A633" t="s">
        <v>837</v>
      </c>
      <c r="B633" t="s">
        <v>452</v>
      </c>
      <c r="C633" t="s">
        <v>188</v>
      </c>
      <c r="D633">
        <v>1</v>
      </c>
      <c r="E633">
        <v>12</v>
      </c>
      <c r="N633">
        <f t="shared" si="9"/>
        <v>12</v>
      </c>
    </row>
    <row r="634" spans="1:14" ht="15" customHeight="1" x14ac:dyDescent="0.2">
      <c r="A634" t="s">
        <v>837</v>
      </c>
      <c r="B634" t="s">
        <v>452</v>
      </c>
      <c r="C634" t="s">
        <v>290</v>
      </c>
    </row>
    <row r="635" spans="1:14" ht="15" customHeight="1" x14ac:dyDescent="0.2">
      <c r="A635" t="s">
        <v>837</v>
      </c>
      <c r="B635" t="s">
        <v>452</v>
      </c>
      <c r="C635" t="s">
        <v>549</v>
      </c>
    </row>
    <row r="636" spans="1:14" ht="15" customHeight="1" x14ac:dyDescent="0.2">
      <c r="A636" t="s">
        <v>837</v>
      </c>
      <c r="B636" t="s">
        <v>452</v>
      </c>
      <c r="C636" t="s">
        <v>551</v>
      </c>
    </row>
    <row r="637" spans="1:14" ht="15" customHeight="1" x14ac:dyDescent="0.2">
      <c r="A637" t="s">
        <v>837</v>
      </c>
      <c r="B637" t="s">
        <v>452</v>
      </c>
      <c r="C637" t="s">
        <v>677</v>
      </c>
    </row>
    <row r="638" spans="1:14" ht="15" customHeight="1" x14ac:dyDescent="0.2">
      <c r="A638" t="s">
        <v>837</v>
      </c>
      <c r="B638" t="s">
        <v>452</v>
      </c>
      <c r="C638" t="s">
        <v>194</v>
      </c>
    </row>
    <row r="639" spans="1:14" ht="15" customHeight="1" x14ac:dyDescent="0.2">
      <c r="A639" t="s">
        <v>837</v>
      </c>
      <c r="B639" t="s">
        <v>452</v>
      </c>
      <c r="C639" t="s">
        <v>681</v>
      </c>
    </row>
    <row r="640" spans="1:14" ht="15" customHeight="1" x14ac:dyDescent="0.2">
      <c r="A640" t="s">
        <v>837</v>
      </c>
      <c r="B640" t="s">
        <v>452</v>
      </c>
      <c r="C640" t="s">
        <v>841</v>
      </c>
    </row>
    <row r="641" spans="1:14" ht="15" customHeight="1" x14ac:dyDescent="0.2">
      <c r="A641" t="s">
        <v>837</v>
      </c>
      <c r="B641" t="s">
        <v>452</v>
      </c>
      <c r="C641" t="s">
        <v>843</v>
      </c>
    </row>
    <row r="642" spans="1:14" ht="15" customHeight="1" x14ac:dyDescent="0.2">
      <c r="A642" t="s">
        <v>837</v>
      </c>
      <c r="B642" t="s">
        <v>452</v>
      </c>
      <c r="C642" t="s">
        <v>198</v>
      </c>
    </row>
    <row r="643" spans="1:14" ht="15" customHeight="1" x14ac:dyDescent="0.2">
      <c r="A643" t="s">
        <v>837</v>
      </c>
      <c r="B643" t="s">
        <v>452</v>
      </c>
      <c r="C643" t="s">
        <v>688</v>
      </c>
    </row>
    <row r="644" spans="1:14" ht="15" customHeight="1" x14ac:dyDescent="0.2">
      <c r="A644" t="s">
        <v>837</v>
      </c>
      <c r="B644" t="s">
        <v>452</v>
      </c>
      <c r="C644" t="s">
        <v>690</v>
      </c>
    </row>
    <row r="645" spans="1:14" ht="15" customHeight="1" x14ac:dyDescent="0.2">
      <c r="A645" t="s">
        <v>847</v>
      </c>
      <c r="B645" t="s">
        <v>267</v>
      </c>
      <c r="C645" t="s">
        <v>848</v>
      </c>
      <c r="D645">
        <v>4</v>
      </c>
      <c r="E645">
        <v>8</v>
      </c>
      <c r="F645">
        <v>6</v>
      </c>
      <c r="G645">
        <v>9</v>
      </c>
      <c r="H645">
        <v>10</v>
      </c>
      <c r="N645">
        <f t="shared" ref="N645:N678" si="10">SUM(E645:M645)</f>
        <v>33</v>
      </c>
    </row>
    <row r="646" spans="1:14" ht="15" customHeight="1" x14ac:dyDescent="0.2">
      <c r="A646" t="s">
        <v>847</v>
      </c>
      <c r="B646" t="s">
        <v>267</v>
      </c>
      <c r="C646" t="s">
        <v>610</v>
      </c>
    </row>
    <row r="647" spans="1:14" ht="15" customHeight="1" x14ac:dyDescent="0.2">
      <c r="A647" t="s">
        <v>847</v>
      </c>
      <c r="B647" t="s">
        <v>267</v>
      </c>
      <c r="C647" t="s">
        <v>774</v>
      </c>
    </row>
    <row r="648" spans="1:14" ht="15" customHeight="1" x14ac:dyDescent="0.2">
      <c r="A648" t="s">
        <v>847</v>
      </c>
      <c r="B648" t="s">
        <v>267</v>
      </c>
      <c r="C648" t="s">
        <v>84</v>
      </c>
    </row>
    <row r="649" spans="1:14" ht="15" customHeight="1" x14ac:dyDescent="0.2">
      <c r="A649" t="s">
        <v>847</v>
      </c>
      <c r="B649" t="s">
        <v>267</v>
      </c>
      <c r="C649" t="s">
        <v>196</v>
      </c>
    </row>
    <row r="650" spans="1:14" ht="15" customHeight="1" x14ac:dyDescent="0.2">
      <c r="A650" t="s">
        <v>847</v>
      </c>
      <c r="B650" t="s">
        <v>267</v>
      </c>
      <c r="C650" t="s">
        <v>835</v>
      </c>
    </row>
    <row r="651" spans="1:14" ht="15" customHeight="1" x14ac:dyDescent="0.2">
      <c r="A651" t="s">
        <v>847</v>
      </c>
      <c r="B651" t="s">
        <v>267</v>
      </c>
      <c r="C651" t="s">
        <v>91</v>
      </c>
    </row>
    <row r="652" spans="1:14" ht="15" customHeight="1" x14ac:dyDescent="0.2">
      <c r="A652" t="s">
        <v>847</v>
      </c>
      <c r="B652" t="s">
        <v>267</v>
      </c>
      <c r="C652" t="s">
        <v>198</v>
      </c>
    </row>
    <row r="653" spans="1:14" ht="15" customHeight="1" x14ac:dyDescent="0.2">
      <c r="A653" t="s">
        <v>847</v>
      </c>
      <c r="B653" t="s">
        <v>55</v>
      </c>
      <c r="C653" t="s">
        <v>126</v>
      </c>
    </row>
    <row r="654" spans="1:14" ht="15" customHeight="1" x14ac:dyDescent="0.2">
      <c r="A654" t="s">
        <v>847</v>
      </c>
      <c r="B654" t="s">
        <v>55</v>
      </c>
      <c r="C654" t="s">
        <v>130</v>
      </c>
    </row>
    <row r="655" spans="1:14" ht="15" customHeight="1" x14ac:dyDescent="0.2">
      <c r="A655" t="s">
        <v>847</v>
      </c>
      <c r="B655" t="s">
        <v>55</v>
      </c>
      <c r="C655" t="s">
        <v>56</v>
      </c>
    </row>
    <row r="656" spans="1:14" ht="15" customHeight="1" x14ac:dyDescent="0.2">
      <c r="A656" t="s">
        <v>847</v>
      </c>
      <c r="B656" t="s">
        <v>55</v>
      </c>
      <c r="C656" t="s">
        <v>63</v>
      </c>
    </row>
    <row r="657" spans="1:3" ht="15" customHeight="1" x14ac:dyDescent="0.2">
      <c r="A657" t="s">
        <v>847</v>
      </c>
      <c r="B657" t="s">
        <v>55</v>
      </c>
      <c r="C657" t="s">
        <v>65</v>
      </c>
    </row>
    <row r="658" spans="1:3" ht="15" customHeight="1" x14ac:dyDescent="0.2">
      <c r="A658" t="s">
        <v>847</v>
      </c>
      <c r="B658" t="s">
        <v>55</v>
      </c>
      <c r="C658" t="s">
        <v>68</v>
      </c>
    </row>
    <row r="659" spans="1:3" ht="15" customHeight="1" x14ac:dyDescent="0.2">
      <c r="A659" t="s">
        <v>847</v>
      </c>
      <c r="B659" t="s">
        <v>870</v>
      </c>
      <c r="C659" t="s">
        <v>269</v>
      </c>
    </row>
    <row r="660" spans="1:3" ht="15" customHeight="1" x14ac:dyDescent="0.2">
      <c r="A660" t="s">
        <v>847</v>
      </c>
      <c r="B660" t="s">
        <v>870</v>
      </c>
      <c r="C660" t="s">
        <v>619</v>
      </c>
    </row>
    <row r="661" spans="1:3" ht="15" customHeight="1" x14ac:dyDescent="0.2">
      <c r="A661" t="s">
        <v>847</v>
      </c>
      <c r="B661" t="s">
        <v>870</v>
      </c>
      <c r="C661" t="s">
        <v>874</v>
      </c>
    </row>
    <row r="662" spans="1:3" ht="15" customHeight="1" x14ac:dyDescent="0.2">
      <c r="A662" t="s">
        <v>847</v>
      </c>
      <c r="B662" t="s">
        <v>870</v>
      </c>
      <c r="C662" t="s">
        <v>875</v>
      </c>
    </row>
    <row r="663" spans="1:3" ht="15" customHeight="1" x14ac:dyDescent="0.2">
      <c r="A663" t="s">
        <v>847</v>
      </c>
      <c r="B663" t="s">
        <v>870</v>
      </c>
      <c r="C663" t="s">
        <v>877</v>
      </c>
    </row>
    <row r="664" spans="1:3" ht="15" customHeight="1" x14ac:dyDescent="0.2">
      <c r="A664" t="s">
        <v>847</v>
      </c>
      <c r="B664" t="s">
        <v>870</v>
      </c>
      <c r="C664" t="s">
        <v>879</v>
      </c>
    </row>
    <row r="665" spans="1:3" ht="15" customHeight="1" x14ac:dyDescent="0.2">
      <c r="A665" t="s">
        <v>847</v>
      </c>
      <c r="B665" t="s">
        <v>870</v>
      </c>
      <c r="C665" t="s">
        <v>357</v>
      </c>
    </row>
    <row r="666" spans="1:3" ht="15" customHeight="1" x14ac:dyDescent="0.2">
      <c r="A666" t="s">
        <v>847</v>
      </c>
      <c r="B666" t="s">
        <v>870</v>
      </c>
      <c r="C666" t="s">
        <v>883</v>
      </c>
    </row>
    <row r="667" spans="1:3" ht="15" customHeight="1" x14ac:dyDescent="0.2">
      <c r="A667" t="s">
        <v>847</v>
      </c>
      <c r="B667" t="s">
        <v>870</v>
      </c>
      <c r="C667" t="s">
        <v>885</v>
      </c>
    </row>
    <row r="668" spans="1:3" ht="15" customHeight="1" x14ac:dyDescent="0.2">
      <c r="A668" t="s">
        <v>847</v>
      </c>
      <c r="B668" t="s">
        <v>440</v>
      </c>
      <c r="C668" t="s">
        <v>308</v>
      </c>
    </row>
    <row r="669" spans="1:3" ht="15" customHeight="1" x14ac:dyDescent="0.2">
      <c r="A669" t="s">
        <v>847</v>
      </c>
      <c r="B669" t="s">
        <v>440</v>
      </c>
      <c r="C669" t="s">
        <v>887</v>
      </c>
    </row>
    <row r="670" spans="1:3" ht="15" customHeight="1" x14ac:dyDescent="0.2">
      <c r="A670" t="s">
        <v>847</v>
      </c>
      <c r="B670" t="s">
        <v>440</v>
      </c>
      <c r="C670" t="s">
        <v>78</v>
      </c>
    </row>
    <row r="671" spans="1:3" ht="15" customHeight="1" x14ac:dyDescent="0.2">
      <c r="A671" t="s">
        <v>847</v>
      </c>
      <c r="B671" t="s">
        <v>440</v>
      </c>
      <c r="C671" t="s">
        <v>45</v>
      </c>
    </row>
    <row r="672" spans="1:3" ht="15" customHeight="1" x14ac:dyDescent="0.2">
      <c r="A672" t="s">
        <v>847</v>
      </c>
      <c r="B672" t="s">
        <v>440</v>
      </c>
      <c r="C672" t="s">
        <v>290</v>
      </c>
    </row>
    <row r="673" spans="1:14" ht="15" customHeight="1" x14ac:dyDescent="0.2">
      <c r="A673" t="s">
        <v>847</v>
      </c>
      <c r="B673" t="s">
        <v>440</v>
      </c>
      <c r="C673" t="s">
        <v>84</v>
      </c>
    </row>
    <row r="674" spans="1:14" ht="15" customHeight="1" x14ac:dyDescent="0.2">
      <c r="A674" t="s">
        <v>847</v>
      </c>
      <c r="B674" t="s">
        <v>440</v>
      </c>
      <c r="C674" t="s">
        <v>890</v>
      </c>
    </row>
    <row r="675" spans="1:14" ht="15" customHeight="1" x14ac:dyDescent="0.2">
      <c r="A675" t="s">
        <v>847</v>
      </c>
      <c r="B675" t="s">
        <v>440</v>
      </c>
      <c r="C675" t="s">
        <v>444</v>
      </c>
    </row>
    <row r="676" spans="1:14" ht="15" customHeight="1" x14ac:dyDescent="0.2">
      <c r="A676" t="s">
        <v>847</v>
      </c>
      <c r="B676" t="s">
        <v>440</v>
      </c>
      <c r="C676" t="s">
        <v>651</v>
      </c>
    </row>
    <row r="677" spans="1:14" ht="15" customHeight="1" x14ac:dyDescent="0.2">
      <c r="A677" t="s">
        <v>847</v>
      </c>
      <c r="B677" t="s">
        <v>440</v>
      </c>
      <c r="C677" t="s">
        <v>91</v>
      </c>
    </row>
    <row r="678" spans="1:14" ht="15" customHeight="1" x14ac:dyDescent="0.2">
      <c r="A678" t="s">
        <v>892</v>
      </c>
      <c r="B678" t="s">
        <v>893</v>
      </c>
      <c r="C678" t="s">
        <v>894</v>
      </c>
      <c r="D678">
        <v>5</v>
      </c>
      <c r="E678">
        <v>1</v>
      </c>
      <c r="F678">
        <v>5</v>
      </c>
      <c r="G678">
        <v>9</v>
      </c>
      <c r="H678">
        <v>11</v>
      </c>
      <c r="I678">
        <v>3</v>
      </c>
      <c r="N678">
        <f t="shared" si="10"/>
        <v>29</v>
      </c>
    </row>
    <row r="679" spans="1:14" ht="15" customHeight="1" x14ac:dyDescent="0.2">
      <c r="A679" t="s">
        <v>892</v>
      </c>
      <c r="B679" t="s">
        <v>187</v>
      </c>
      <c r="C679" t="s">
        <v>188</v>
      </c>
    </row>
    <row r="680" spans="1:14" ht="15" customHeight="1" x14ac:dyDescent="0.2">
      <c r="A680" t="s">
        <v>892</v>
      </c>
      <c r="B680" t="s">
        <v>187</v>
      </c>
      <c r="C680" t="s">
        <v>84</v>
      </c>
    </row>
    <row r="681" spans="1:14" ht="15" customHeight="1" x14ac:dyDescent="0.2">
      <c r="A681" t="s">
        <v>892</v>
      </c>
      <c r="B681" t="s">
        <v>187</v>
      </c>
      <c r="C681" t="s">
        <v>91</v>
      </c>
    </row>
    <row r="682" spans="1:14" ht="15" customHeight="1" x14ac:dyDescent="0.2">
      <c r="A682" t="s">
        <v>892</v>
      </c>
      <c r="B682" t="s">
        <v>187</v>
      </c>
      <c r="C682" t="s">
        <v>198</v>
      </c>
    </row>
    <row r="683" spans="1:14" ht="15" customHeight="1" x14ac:dyDescent="0.2">
      <c r="A683" t="s">
        <v>892</v>
      </c>
      <c r="B683" t="s">
        <v>187</v>
      </c>
      <c r="C683" t="s">
        <v>94</v>
      </c>
    </row>
    <row r="684" spans="1:14" ht="15" customHeight="1" x14ac:dyDescent="0.2">
      <c r="A684" t="s">
        <v>892</v>
      </c>
      <c r="B684" t="s">
        <v>42</v>
      </c>
      <c r="C684" t="s">
        <v>486</v>
      </c>
    </row>
    <row r="685" spans="1:14" ht="15" customHeight="1" x14ac:dyDescent="0.2">
      <c r="A685" t="s">
        <v>892</v>
      </c>
      <c r="B685" t="s">
        <v>42</v>
      </c>
      <c r="C685" t="s">
        <v>467</v>
      </c>
    </row>
    <row r="686" spans="1:14" ht="15" customHeight="1" x14ac:dyDescent="0.2">
      <c r="A686" t="s">
        <v>892</v>
      </c>
      <c r="B686" t="s">
        <v>42</v>
      </c>
      <c r="C686" t="s">
        <v>317</v>
      </c>
    </row>
    <row r="687" spans="1:14" ht="15" customHeight="1" x14ac:dyDescent="0.2">
      <c r="A687" t="s">
        <v>892</v>
      </c>
      <c r="B687" t="s">
        <v>42</v>
      </c>
      <c r="C687" t="s">
        <v>269</v>
      </c>
    </row>
    <row r="688" spans="1:14" ht="15" customHeight="1" x14ac:dyDescent="0.2">
      <c r="A688" t="s">
        <v>892</v>
      </c>
      <c r="B688" t="s">
        <v>42</v>
      </c>
      <c r="C688" t="s">
        <v>619</v>
      </c>
    </row>
    <row r="689" spans="1:3" ht="15" customHeight="1" x14ac:dyDescent="0.2">
      <c r="A689" t="s">
        <v>892</v>
      </c>
      <c r="B689" t="s">
        <v>42</v>
      </c>
      <c r="C689" t="s">
        <v>326</v>
      </c>
    </row>
    <row r="690" spans="1:3" ht="15" customHeight="1" x14ac:dyDescent="0.2">
      <c r="A690" t="s">
        <v>892</v>
      </c>
      <c r="B690" t="s">
        <v>42</v>
      </c>
      <c r="C690" t="s">
        <v>908</v>
      </c>
    </row>
    <row r="691" spans="1:3" ht="15" customHeight="1" x14ac:dyDescent="0.2">
      <c r="A691" t="s">
        <v>892</v>
      </c>
      <c r="B691" t="s">
        <v>42</v>
      </c>
      <c r="C691" t="s">
        <v>91</v>
      </c>
    </row>
    <row r="692" spans="1:3" ht="15" customHeight="1" x14ac:dyDescent="0.2">
      <c r="A692" t="s">
        <v>892</v>
      </c>
      <c r="B692" t="s">
        <v>42</v>
      </c>
      <c r="C692" t="s">
        <v>94</v>
      </c>
    </row>
    <row r="693" spans="1:3" ht="15" customHeight="1" x14ac:dyDescent="0.2">
      <c r="A693" t="s">
        <v>892</v>
      </c>
      <c r="B693" t="s">
        <v>460</v>
      </c>
      <c r="C693" t="s">
        <v>486</v>
      </c>
    </row>
    <row r="694" spans="1:3" ht="15" customHeight="1" x14ac:dyDescent="0.2">
      <c r="A694" t="s">
        <v>892</v>
      </c>
      <c r="B694" t="s">
        <v>460</v>
      </c>
      <c r="C694" t="s">
        <v>113</v>
      </c>
    </row>
    <row r="695" spans="1:3" ht="15" customHeight="1" x14ac:dyDescent="0.2">
      <c r="A695" t="s">
        <v>892</v>
      </c>
      <c r="B695" t="s">
        <v>460</v>
      </c>
      <c r="C695" t="s">
        <v>467</v>
      </c>
    </row>
    <row r="696" spans="1:3" ht="15" customHeight="1" x14ac:dyDescent="0.2">
      <c r="A696" t="s">
        <v>892</v>
      </c>
      <c r="B696" t="s">
        <v>460</v>
      </c>
      <c r="C696" t="s">
        <v>822</v>
      </c>
    </row>
    <row r="697" spans="1:3" ht="15" customHeight="1" x14ac:dyDescent="0.2">
      <c r="A697" t="s">
        <v>892</v>
      </c>
      <c r="B697" t="s">
        <v>460</v>
      </c>
      <c r="C697" t="s">
        <v>105</v>
      </c>
    </row>
    <row r="698" spans="1:3" ht="15" customHeight="1" x14ac:dyDescent="0.2">
      <c r="A698" t="s">
        <v>892</v>
      </c>
      <c r="B698" t="s">
        <v>460</v>
      </c>
      <c r="C698" t="s">
        <v>155</v>
      </c>
    </row>
    <row r="699" spans="1:3" ht="15" customHeight="1" x14ac:dyDescent="0.2">
      <c r="A699" t="s">
        <v>892</v>
      </c>
      <c r="B699" t="s">
        <v>460</v>
      </c>
      <c r="C699" t="s">
        <v>158</v>
      </c>
    </row>
    <row r="700" spans="1:3" ht="15" customHeight="1" x14ac:dyDescent="0.2">
      <c r="A700" t="s">
        <v>892</v>
      </c>
      <c r="B700" t="s">
        <v>460</v>
      </c>
      <c r="C700" t="s">
        <v>91</v>
      </c>
    </row>
    <row r="701" spans="1:3" ht="15" customHeight="1" x14ac:dyDescent="0.2">
      <c r="A701" t="s">
        <v>892</v>
      </c>
      <c r="B701" t="s">
        <v>460</v>
      </c>
      <c r="C701" t="s">
        <v>94</v>
      </c>
    </row>
    <row r="702" spans="1:3" ht="15" customHeight="1" x14ac:dyDescent="0.2">
      <c r="A702" t="s">
        <v>892</v>
      </c>
      <c r="B702" t="s">
        <v>460</v>
      </c>
      <c r="C702" t="s">
        <v>490</v>
      </c>
    </row>
    <row r="703" spans="1:3" ht="15" customHeight="1" x14ac:dyDescent="0.2">
      <c r="A703" t="s">
        <v>892</v>
      </c>
      <c r="B703" t="s">
        <v>460</v>
      </c>
      <c r="C703" t="s">
        <v>306</v>
      </c>
    </row>
    <row r="704" spans="1:3" ht="15" customHeight="1" x14ac:dyDescent="0.2">
      <c r="A704" t="s">
        <v>892</v>
      </c>
      <c r="B704" t="s">
        <v>622</v>
      </c>
      <c r="C704" t="s">
        <v>914</v>
      </c>
    </row>
    <row r="705" spans="1:14" ht="15" customHeight="1" x14ac:dyDescent="0.2">
      <c r="A705" t="s">
        <v>892</v>
      </c>
      <c r="B705" t="s">
        <v>622</v>
      </c>
      <c r="C705" t="s">
        <v>634</v>
      </c>
    </row>
    <row r="706" spans="1:14" ht="15" customHeight="1" x14ac:dyDescent="0.2">
      <c r="A706" t="s">
        <v>892</v>
      </c>
      <c r="B706" t="s">
        <v>622</v>
      </c>
      <c r="C706" t="s">
        <v>636</v>
      </c>
    </row>
    <row r="707" spans="1:14" ht="15" customHeight="1" x14ac:dyDescent="0.2">
      <c r="A707" t="s">
        <v>922</v>
      </c>
      <c r="B707" t="s">
        <v>55</v>
      </c>
      <c r="C707" t="s">
        <v>56</v>
      </c>
      <c r="D707">
        <v>4</v>
      </c>
      <c r="E707">
        <v>9</v>
      </c>
      <c r="F707">
        <v>4</v>
      </c>
      <c r="G707">
        <v>3</v>
      </c>
      <c r="H707">
        <v>3</v>
      </c>
      <c r="N707">
        <f t="shared" ref="N707:N758" si="11">SUM(E707:M707)</f>
        <v>19</v>
      </c>
    </row>
    <row r="708" spans="1:14" ht="15" customHeight="1" x14ac:dyDescent="0.2">
      <c r="A708" t="s">
        <v>922</v>
      </c>
      <c r="B708" t="s">
        <v>55</v>
      </c>
      <c r="C708" t="s">
        <v>63</v>
      </c>
    </row>
    <row r="709" spans="1:14" ht="15" customHeight="1" x14ac:dyDescent="0.2">
      <c r="A709" t="s">
        <v>922</v>
      </c>
      <c r="B709" t="s">
        <v>55</v>
      </c>
      <c r="C709" t="s">
        <v>138</v>
      </c>
    </row>
    <row r="710" spans="1:14" ht="15" customHeight="1" x14ac:dyDescent="0.2">
      <c r="A710" t="s">
        <v>922</v>
      </c>
      <c r="B710" t="s">
        <v>55</v>
      </c>
      <c r="C710" t="s">
        <v>141</v>
      </c>
    </row>
    <row r="711" spans="1:14" ht="15" customHeight="1" x14ac:dyDescent="0.2">
      <c r="A711" t="s">
        <v>922</v>
      </c>
      <c r="B711" t="s">
        <v>55</v>
      </c>
      <c r="C711" t="s">
        <v>65</v>
      </c>
    </row>
    <row r="712" spans="1:14" ht="15" customHeight="1" x14ac:dyDescent="0.2">
      <c r="A712" t="s">
        <v>922</v>
      </c>
      <c r="B712" t="s">
        <v>55</v>
      </c>
      <c r="C712" t="s">
        <v>150</v>
      </c>
    </row>
    <row r="713" spans="1:14" ht="15" customHeight="1" x14ac:dyDescent="0.2">
      <c r="A713" t="s">
        <v>922</v>
      </c>
      <c r="B713" t="s">
        <v>55</v>
      </c>
      <c r="C713" t="s">
        <v>152</v>
      </c>
    </row>
    <row r="714" spans="1:14" ht="15" customHeight="1" x14ac:dyDescent="0.2">
      <c r="A714" t="s">
        <v>922</v>
      </c>
      <c r="B714" t="s">
        <v>55</v>
      </c>
      <c r="C714" t="s">
        <v>68</v>
      </c>
    </row>
    <row r="715" spans="1:14" ht="15" customHeight="1" x14ac:dyDescent="0.2">
      <c r="A715" t="s">
        <v>922</v>
      </c>
      <c r="B715" t="s">
        <v>55</v>
      </c>
      <c r="C715" t="s">
        <v>73</v>
      </c>
    </row>
    <row r="716" spans="1:14" ht="15" customHeight="1" x14ac:dyDescent="0.2">
      <c r="A716" t="s">
        <v>922</v>
      </c>
      <c r="B716" t="s">
        <v>931</v>
      </c>
      <c r="C716" t="s">
        <v>645</v>
      </c>
    </row>
    <row r="717" spans="1:14" ht="15" customHeight="1" x14ac:dyDescent="0.2">
      <c r="A717" t="s">
        <v>922</v>
      </c>
      <c r="B717" t="s">
        <v>931</v>
      </c>
      <c r="C717" t="s">
        <v>188</v>
      </c>
    </row>
    <row r="718" spans="1:14" ht="15" customHeight="1" x14ac:dyDescent="0.2">
      <c r="A718" t="s">
        <v>922</v>
      </c>
      <c r="B718" t="s">
        <v>931</v>
      </c>
      <c r="C718" t="s">
        <v>84</v>
      </c>
    </row>
    <row r="719" spans="1:14" ht="15" customHeight="1" x14ac:dyDescent="0.2">
      <c r="A719" t="s">
        <v>922</v>
      </c>
      <c r="B719" t="s">
        <v>931</v>
      </c>
      <c r="C719" t="s">
        <v>91</v>
      </c>
    </row>
    <row r="720" spans="1:14" ht="15" customHeight="1" x14ac:dyDescent="0.2">
      <c r="A720" t="s">
        <v>922</v>
      </c>
      <c r="B720" t="s">
        <v>173</v>
      </c>
      <c r="C720" t="s">
        <v>174</v>
      </c>
    </row>
    <row r="721" spans="1:14" ht="15" customHeight="1" x14ac:dyDescent="0.2">
      <c r="A721" t="s">
        <v>922</v>
      </c>
      <c r="B721" t="s">
        <v>173</v>
      </c>
      <c r="C721" t="s">
        <v>98</v>
      </c>
    </row>
    <row r="722" spans="1:14" ht="15" customHeight="1" x14ac:dyDescent="0.2">
      <c r="A722" t="s">
        <v>922</v>
      </c>
      <c r="B722" t="s">
        <v>173</v>
      </c>
      <c r="C722" t="s">
        <v>234</v>
      </c>
    </row>
    <row r="723" spans="1:14" ht="15" customHeight="1" x14ac:dyDescent="0.2">
      <c r="A723" t="s">
        <v>922</v>
      </c>
      <c r="B723" t="s">
        <v>452</v>
      </c>
      <c r="C723" t="s">
        <v>188</v>
      </c>
    </row>
    <row r="724" spans="1:14" ht="15" customHeight="1" x14ac:dyDescent="0.2">
      <c r="A724" t="s">
        <v>922</v>
      </c>
      <c r="B724" t="s">
        <v>452</v>
      </c>
      <c r="C724" t="s">
        <v>677</v>
      </c>
    </row>
    <row r="725" spans="1:14" ht="15" customHeight="1" x14ac:dyDescent="0.2">
      <c r="A725" t="s">
        <v>922</v>
      </c>
      <c r="B725" t="s">
        <v>452</v>
      </c>
      <c r="C725" t="s">
        <v>194</v>
      </c>
    </row>
    <row r="726" spans="1:14" ht="15" customHeight="1" x14ac:dyDescent="0.2">
      <c r="A726" t="s">
        <v>932</v>
      </c>
      <c r="B726" t="s">
        <v>55</v>
      </c>
      <c r="C726" t="s">
        <v>123</v>
      </c>
      <c r="D726">
        <v>2</v>
      </c>
      <c r="E726">
        <v>9</v>
      </c>
      <c r="F726">
        <v>5</v>
      </c>
      <c r="N726">
        <f t="shared" si="11"/>
        <v>14</v>
      </c>
    </row>
    <row r="727" spans="1:14" ht="15" customHeight="1" x14ac:dyDescent="0.2">
      <c r="A727" t="s">
        <v>932</v>
      </c>
      <c r="B727" t="s">
        <v>55</v>
      </c>
      <c r="C727" t="s">
        <v>128</v>
      </c>
    </row>
    <row r="728" spans="1:14" ht="15" customHeight="1" x14ac:dyDescent="0.2">
      <c r="A728" t="s">
        <v>932</v>
      </c>
      <c r="B728" t="s">
        <v>55</v>
      </c>
      <c r="C728" t="s">
        <v>249</v>
      </c>
    </row>
    <row r="729" spans="1:14" ht="15" customHeight="1" x14ac:dyDescent="0.2">
      <c r="A729" t="s">
        <v>932</v>
      </c>
      <c r="B729" t="s">
        <v>55</v>
      </c>
      <c r="C729" t="s">
        <v>56</v>
      </c>
    </row>
    <row r="730" spans="1:14" ht="15" customHeight="1" x14ac:dyDescent="0.2">
      <c r="A730" t="s">
        <v>932</v>
      </c>
      <c r="B730" t="s">
        <v>55</v>
      </c>
      <c r="C730" t="s">
        <v>63</v>
      </c>
    </row>
    <row r="731" spans="1:14" ht="15" customHeight="1" x14ac:dyDescent="0.2">
      <c r="A731" t="s">
        <v>932</v>
      </c>
      <c r="B731" t="s">
        <v>55</v>
      </c>
      <c r="C731" t="s">
        <v>141</v>
      </c>
    </row>
    <row r="732" spans="1:14" ht="15" customHeight="1" x14ac:dyDescent="0.2">
      <c r="A732" t="s">
        <v>932</v>
      </c>
      <c r="B732" t="s">
        <v>55</v>
      </c>
      <c r="C732" t="s">
        <v>65</v>
      </c>
    </row>
    <row r="733" spans="1:14" ht="15" customHeight="1" x14ac:dyDescent="0.2">
      <c r="A733" t="s">
        <v>932</v>
      </c>
      <c r="B733" t="s">
        <v>55</v>
      </c>
      <c r="C733" t="s">
        <v>152</v>
      </c>
    </row>
    <row r="734" spans="1:14" ht="15" customHeight="1" x14ac:dyDescent="0.2">
      <c r="A734" t="s">
        <v>932</v>
      </c>
      <c r="B734" t="s">
        <v>55</v>
      </c>
      <c r="C734" t="s">
        <v>183</v>
      </c>
    </row>
    <row r="735" spans="1:14" ht="15" customHeight="1" x14ac:dyDescent="0.2">
      <c r="A735" t="s">
        <v>932</v>
      </c>
      <c r="B735" t="s">
        <v>42</v>
      </c>
      <c r="C735" t="s">
        <v>123</v>
      </c>
    </row>
    <row r="736" spans="1:14" ht="15" customHeight="1" x14ac:dyDescent="0.2">
      <c r="A736" t="s">
        <v>932</v>
      </c>
      <c r="B736" t="s">
        <v>42</v>
      </c>
      <c r="C736" t="s">
        <v>317</v>
      </c>
    </row>
    <row r="737" spans="1:14" ht="15" customHeight="1" x14ac:dyDescent="0.2">
      <c r="A737" t="s">
        <v>932</v>
      </c>
      <c r="B737" t="s">
        <v>42</v>
      </c>
      <c r="C737" t="s">
        <v>155</v>
      </c>
    </row>
    <row r="738" spans="1:14" ht="15" customHeight="1" x14ac:dyDescent="0.2">
      <c r="A738" t="s">
        <v>932</v>
      </c>
      <c r="B738" t="s">
        <v>42</v>
      </c>
      <c r="C738" t="s">
        <v>158</v>
      </c>
    </row>
    <row r="739" spans="1:14" ht="15" customHeight="1" x14ac:dyDescent="0.2">
      <c r="A739" t="s">
        <v>932</v>
      </c>
      <c r="B739" t="s">
        <v>42</v>
      </c>
      <c r="C739" t="s">
        <v>490</v>
      </c>
    </row>
    <row r="740" spans="1:14" ht="15" customHeight="1" x14ac:dyDescent="0.2">
      <c r="A740" t="s">
        <v>950</v>
      </c>
      <c r="B740" t="s">
        <v>951</v>
      </c>
      <c r="C740" t="s">
        <v>952</v>
      </c>
      <c r="D740">
        <v>8</v>
      </c>
      <c r="E740">
        <v>5</v>
      </c>
      <c r="F740">
        <v>2</v>
      </c>
      <c r="G740">
        <v>1</v>
      </c>
      <c r="H740">
        <v>1</v>
      </c>
      <c r="I740">
        <v>2</v>
      </c>
      <c r="J740">
        <v>2</v>
      </c>
      <c r="K740">
        <v>4</v>
      </c>
      <c r="L740">
        <v>1</v>
      </c>
      <c r="N740">
        <f t="shared" si="11"/>
        <v>18</v>
      </c>
    </row>
    <row r="741" spans="1:14" ht="15" customHeight="1" x14ac:dyDescent="0.2">
      <c r="A741" t="s">
        <v>950</v>
      </c>
      <c r="B741" t="s">
        <v>951</v>
      </c>
      <c r="C741" t="s">
        <v>954</v>
      </c>
    </row>
    <row r="742" spans="1:14" ht="15" customHeight="1" x14ac:dyDescent="0.2">
      <c r="A742" t="s">
        <v>950</v>
      </c>
      <c r="B742" t="s">
        <v>951</v>
      </c>
      <c r="C742" t="s">
        <v>956</v>
      </c>
    </row>
    <row r="743" spans="1:14" ht="15" customHeight="1" x14ac:dyDescent="0.2">
      <c r="A743" t="s">
        <v>950</v>
      </c>
      <c r="B743" t="s">
        <v>951</v>
      </c>
      <c r="C743" t="s">
        <v>269</v>
      </c>
    </row>
    <row r="744" spans="1:14" ht="15" customHeight="1" x14ac:dyDescent="0.2">
      <c r="A744" t="s">
        <v>950</v>
      </c>
      <c r="B744" t="s">
        <v>951</v>
      </c>
      <c r="C744" t="s">
        <v>958</v>
      </c>
    </row>
    <row r="745" spans="1:14" ht="15" customHeight="1" x14ac:dyDescent="0.2">
      <c r="A745" t="s">
        <v>950</v>
      </c>
      <c r="B745" t="s">
        <v>960</v>
      </c>
      <c r="C745" t="s">
        <v>315</v>
      </c>
    </row>
    <row r="746" spans="1:14" ht="15" customHeight="1" x14ac:dyDescent="0.2">
      <c r="A746" t="s">
        <v>950</v>
      </c>
      <c r="B746" t="s">
        <v>960</v>
      </c>
      <c r="C746" t="s">
        <v>835</v>
      </c>
    </row>
    <row r="747" spans="1:14" ht="15" customHeight="1" x14ac:dyDescent="0.2">
      <c r="A747" t="s">
        <v>950</v>
      </c>
      <c r="B747" t="s">
        <v>267</v>
      </c>
      <c r="C747" t="s">
        <v>196</v>
      </c>
    </row>
    <row r="748" spans="1:14" ht="15" customHeight="1" x14ac:dyDescent="0.2">
      <c r="A748" t="s">
        <v>950</v>
      </c>
      <c r="B748" t="s">
        <v>961</v>
      </c>
      <c r="C748" t="s">
        <v>962</v>
      </c>
    </row>
    <row r="749" spans="1:14" ht="15" customHeight="1" x14ac:dyDescent="0.2">
      <c r="A749" t="s">
        <v>950</v>
      </c>
      <c r="B749" t="s">
        <v>42</v>
      </c>
      <c r="C749" t="s">
        <v>965</v>
      </c>
    </row>
    <row r="750" spans="1:14" ht="15" customHeight="1" x14ac:dyDescent="0.2">
      <c r="A750" t="s">
        <v>950</v>
      </c>
      <c r="B750" t="s">
        <v>42</v>
      </c>
      <c r="C750" t="s">
        <v>967</v>
      </c>
    </row>
    <row r="751" spans="1:14" ht="15" customHeight="1" x14ac:dyDescent="0.2">
      <c r="A751" t="s">
        <v>950</v>
      </c>
      <c r="B751" t="s">
        <v>360</v>
      </c>
      <c r="C751" t="s">
        <v>341</v>
      </c>
    </row>
    <row r="752" spans="1:14" ht="15" customHeight="1" x14ac:dyDescent="0.2">
      <c r="A752" t="s">
        <v>950</v>
      </c>
      <c r="B752" t="s">
        <v>360</v>
      </c>
      <c r="C752" t="s">
        <v>908</v>
      </c>
    </row>
    <row r="753" spans="1:14" ht="15" customHeight="1" x14ac:dyDescent="0.2">
      <c r="A753" t="s">
        <v>950</v>
      </c>
      <c r="B753" t="s">
        <v>622</v>
      </c>
      <c r="C753" t="s">
        <v>645</v>
      </c>
    </row>
    <row r="754" spans="1:14" ht="15" customHeight="1" x14ac:dyDescent="0.2">
      <c r="A754" t="s">
        <v>950</v>
      </c>
      <c r="B754" t="s">
        <v>622</v>
      </c>
      <c r="C754" t="s">
        <v>914</v>
      </c>
    </row>
    <row r="755" spans="1:14" ht="15" customHeight="1" x14ac:dyDescent="0.2">
      <c r="A755" t="s">
        <v>950</v>
      </c>
      <c r="B755" t="s">
        <v>622</v>
      </c>
      <c r="C755" t="s">
        <v>969</v>
      </c>
    </row>
    <row r="756" spans="1:14" ht="15" customHeight="1" x14ac:dyDescent="0.2">
      <c r="A756" t="s">
        <v>950</v>
      </c>
      <c r="B756" t="s">
        <v>622</v>
      </c>
      <c r="C756" t="s">
        <v>971</v>
      </c>
    </row>
    <row r="757" spans="1:14" ht="15" customHeight="1" x14ac:dyDescent="0.2">
      <c r="A757" t="s">
        <v>950</v>
      </c>
      <c r="B757" t="s">
        <v>201</v>
      </c>
      <c r="C757" t="s">
        <v>973</v>
      </c>
    </row>
    <row r="758" spans="1:14" ht="15" customHeight="1" x14ac:dyDescent="0.2">
      <c r="A758" t="s">
        <v>977</v>
      </c>
      <c r="B758" t="s">
        <v>55</v>
      </c>
      <c r="C758" t="s">
        <v>56</v>
      </c>
      <c r="D758">
        <v>2</v>
      </c>
      <c r="E758">
        <v>10</v>
      </c>
      <c r="F758">
        <v>9</v>
      </c>
      <c r="N758">
        <f t="shared" si="11"/>
        <v>19</v>
      </c>
    </row>
    <row r="759" spans="1:14" ht="15" customHeight="1" x14ac:dyDescent="0.2">
      <c r="A759" t="s">
        <v>977</v>
      </c>
      <c r="B759" t="s">
        <v>55</v>
      </c>
      <c r="C759" t="s">
        <v>63</v>
      </c>
    </row>
    <row r="760" spans="1:14" ht="15" customHeight="1" x14ac:dyDescent="0.2">
      <c r="A760" t="s">
        <v>977</v>
      </c>
      <c r="B760" t="s">
        <v>55</v>
      </c>
      <c r="C760" t="s">
        <v>138</v>
      </c>
    </row>
    <row r="761" spans="1:14" ht="15" customHeight="1" x14ac:dyDescent="0.2">
      <c r="A761" t="s">
        <v>977</v>
      </c>
      <c r="B761" t="s">
        <v>55</v>
      </c>
      <c r="C761" t="s">
        <v>141</v>
      </c>
    </row>
    <row r="762" spans="1:14" ht="15" customHeight="1" x14ac:dyDescent="0.2">
      <c r="A762" t="s">
        <v>977</v>
      </c>
      <c r="B762" t="s">
        <v>55</v>
      </c>
      <c r="C762" t="s">
        <v>65</v>
      </c>
    </row>
    <row r="763" spans="1:14" ht="15" customHeight="1" x14ac:dyDescent="0.2">
      <c r="A763" t="s">
        <v>977</v>
      </c>
      <c r="B763" t="s">
        <v>55</v>
      </c>
      <c r="C763" t="s">
        <v>183</v>
      </c>
    </row>
    <row r="764" spans="1:14" ht="15" customHeight="1" x14ac:dyDescent="0.2">
      <c r="A764" t="s">
        <v>977</v>
      </c>
      <c r="B764" t="s">
        <v>55</v>
      </c>
      <c r="C764" t="s">
        <v>160</v>
      </c>
    </row>
    <row r="765" spans="1:14" ht="15" customHeight="1" x14ac:dyDescent="0.2">
      <c r="A765" t="s">
        <v>977</v>
      </c>
      <c r="B765" t="s">
        <v>55</v>
      </c>
      <c r="C765" t="s">
        <v>108</v>
      </c>
    </row>
    <row r="766" spans="1:14" ht="15" customHeight="1" x14ac:dyDescent="0.2">
      <c r="A766" t="s">
        <v>977</v>
      </c>
      <c r="B766" t="s">
        <v>55</v>
      </c>
      <c r="C766" t="s">
        <v>68</v>
      </c>
    </row>
    <row r="767" spans="1:14" ht="15" customHeight="1" x14ac:dyDescent="0.2">
      <c r="A767" t="s">
        <v>977</v>
      </c>
      <c r="B767" t="s">
        <v>55</v>
      </c>
      <c r="C767" t="s">
        <v>73</v>
      </c>
    </row>
    <row r="768" spans="1:14" ht="15" customHeight="1" x14ac:dyDescent="0.2">
      <c r="A768" t="s">
        <v>977</v>
      </c>
      <c r="B768" t="s">
        <v>42</v>
      </c>
      <c r="C768" t="s">
        <v>506</v>
      </c>
    </row>
    <row r="769" spans="1:14" ht="15" customHeight="1" x14ac:dyDescent="0.2">
      <c r="A769" t="s">
        <v>977</v>
      </c>
      <c r="B769" t="s">
        <v>42</v>
      </c>
      <c r="C769" t="s">
        <v>123</v>
      </c>
    </row>
    <row r="770" spans="1:14" ht="15" customHeight="1" x14ac:dyDescent="0.2">
      <c r="A770" t="s">
        <v>977</v>
      </c>
      <c r="B770" t="s">
        <v>42</v>
      </c>
      <c r="C770" t="s">
        <v>126</v>
      </c>
    </row>
    <row r="771" spans="1:14" ht="15" customHeight="1" x14ac:dyDescent="0.2">
      <c r="A771" t="s">
        <v>977</v>
      </c>
      <c r="B771" t="s">
        <v>42</v>
      </c>
      <c r="C771" t="s">
        <v>128</v>
      </c>
    </row>
    <row r="772" spans="1:14" ht="15" customHeight="1" x14ac:dyDescent="0.2">
      <c r="A772" t="s">
        <v>977</v>
      </c>
      <c r="B772" t="s">
        <v>42</v>
      </c>
      <c r="C772" t="s">
        <v>130</v>
      </c>
    </row>
    <row r="773" spans="1:14" ht="15" customHeight="1" x14ac:dyDescent="0.2">
      <c r="A773" t="s">
        <v>977</v>
      </c>
      <c r="B773" t="s">
        <v>42</v>
      </c>
      <c r="C773" t="s">
        <v>251</v>
      </c>
    </row>
    <row r="774" spans="1:14" ht="15" customHeight="1" x14ac:dyDescent="0.2">
      <c r="A774" t="s">
        <v>977</v>
      </c>
      <c r="B774" t="s">
        <v>42</v>
      </c>
      <c r="C774" t="s">
        <v>269</v>
      </c>
    </row>
    <row r="775" spans="1:14" ht="15" customHeight="1" x14ac:dyDescent="0.2">
      <c r="A775" t="s">
        <v>977</v>
      </c>
      <c r="B775" t="s">
        <v>42</v>
      </c>
      <c r="C775" t="s">
        <v>879</v>
      </c>
    </row>
    <row r="776" spans="1:14" ht="15" customHeight="1" x14ac:dyDescent="0.2">
      <c r="A776" t="s">
        <v>977</v>
      </c>
      <c r="B776" t="s">
        <v>42</v>
      </c>
      <c r="C776" t="s">
        <v>357</v>
      </c>
    </row>
    <row r="777" spans="1:14" ht="15" customHeight="1" x14ac:dyDescent="0.2">
      <c r="A777" t="s">
        <v>987</v>
      </c>
      <c r="B777" t="s">
        <v>951</v>
      </c>
      <c r="C777" t="s">
        <v>988</v>
      </c>
      <c r="D777">
        <v>2</v>
      </c>
      <c r="E777">
        <v>9</v>
      </c>
      <c r="F777">
        <v>10</v>
      </c>
      <c r="N777">
        <f t="shared" ref="N777:N821" si="12">SUM(E777:M777)</f>
        <v>19</v>
      </c>
    </row>
    <row r="778" spans="1:14" ht="15" customHeight="1" x14ac:dyDescent="0.2">
      <c r="A778" t="s">
        <v>987</v>
      </c>
      <c r="B778" t="s">
        <v>951</v>
      </c>
      <c r="C778" t="s">
        <v>993</v>
      </c>
    </row>
    <row r="779" spans="1:14" ht="15" customHeight="1" x14ac:dyDescent="0.2">
      <c r="A779" t="s">
        <v>987</v>
      </c>
      <c r="B779" t="s">
        <v>951</v>
      </c>
      <c r="C779" t="s">
        <v>45</v>
      </c>
    </row>
    <row r="780" spans="1:14" ht="15" customHeight="1" x14ac:dyDescent="0.2">
      <c r="A780" t="s">
        <v>987</v>
      </c>
      <c r="B780" t="s">
        <v>951</v>
      </c>
      <c r="C780" t="s">
        <v>995</v>
      </c>
    </row>
    <row r="781" spans="1:14" ht="15" customHeight="1" x14ac:dyDescent="0.2">
      <c r="A781" t="s">
        <v>987</v>
      </c>
      <c r="B781" t="s">
        <v>951</v>
      </c>
      <c r="C781" t="s">
        <v>269</v>
      </c>
    </row>
    <row r="782" spans="1:14" ht="15" customHeight="1" x14ac:dyDescent="0.2">
      <c r="A782" t="s">
        <v>987</v>
      </c>
      <c r="B782" t="s">
        <v>951</v>
      </c>
      <c r="C782" t="s">
        <v>874</v>
      </c>
    </row>
    <row r="783" spans="1:14" ht="15" customHeight="1" x14ac:dyDescent="0.2">
      <c r="A783" t="s">
        <v>987</v>
      </c>
      <c r="B783" t="s">
        <v>951</v>
      </c>
      <c r="C783" t="s">
        <v>997</v>
      </c>
    </row>
    <row r="784" spans="1:14" ht="15" customHeight="1" x14ac:dyDescent="0.2">
      <c r="A784" t="s">
        <v>987</v>
      </c>
      <c r="B784" t="s">
        <v>951</v>
      </c>
      <c r="C784" t="s">
        <v>883</v>
      </c>
    </row>
    <row r="785" spans="1:14" ht="15" customHeight="1" x14ac:dyDescent="0.2">
      <c r="A785" t="s">
        <v>987</v>
      </c>
      <c r="B785" t="s">
        <v>951</v>
      </c>
      <c r="C785" t="s">
        <v>456</v>
      </c>
    </row>
    <row r="786" spans="1:14" ht="15" customHeight="1" x14ac:dyDescent="0.2">
      <c r="A786" t="s">
        <v>987</v>
      </c>
      <c r="B786" t="s">
        <v>97</v>
      </c>
      <c r="C786" t="s">
        <v>532</v>
      </c>
    </row>
    <row r="787" spans="1:14" ht="15" customHeight="1" x14ac:dyDescent="0.2">
      <c r="A787" t="s">
        <v>987</v>
      </c>
      <c r="B787" t="s">
        <v>97</v>
      </c>
      <c r="C787" t="s">
        <v>98</v>
      </c>
    </row>
    <row r="788" spans="1:14" ht="15" customHeight="1" x14ac:dyDescent="0.2">
      <c r="A788" t="s">
        <v>987</v>
      </c>
      <c r="B788" t="s">
        <v>97</v>
      </c>
      <c r="C788" t="s">
        <v>56</v>
      </c>
    </row>
    <row r="789" spans="1:14" ht="15" customHeight="1" x14ac:dyDescent="0.2">
      <c r="A789" t="s">
        <v>987</v>
      </c>
      <c r="B789" t="s">
        <v>97</v>
      </c>
      <c r="C789" t="s">
        <v>63</v>
      </c>
    </row>
    <row r="790" spans="1:14" ht="15" customHeight="1" x14ac:dyDescent="0.2">
      <c r="A790" t="s">
        <v>987</v>
      </c>
      <c r="B790" t="s">
        <v>97</v>
      </c>
      <c r="C790" t="s">
        <v>65</v>
      </c>
    </row>
    <row r="791" spans="1:14" ht="15" customHeight="1" x14ac:dyDescent="0.2">
      <c r="A791" t="s">
        <v>987</v>
      </c>
      <c r="B791" t="s">
        <v>97</v>
      </c>
      <c r="C791" t="s">
        <v>524</v>
      </c>
    </row>
    <row r="792" spans="1:14" ht="15" customHeight="1" x14ac:dyDescent="0.2">
      <c r="A792" t="s">
        <v>987</v>
      </c>
      <c r="B792" t="s">
        <v>97</v>
      </c>
      <c r="C792" t="s">
        <v>183</v>
      </c>
    </row>
    <row r="793" spans="1:14" ht="15" customHeight="1" x14ac:dyDescent="0.2">
      <c r="A793" t="s">
        <v>987</v>
      </c>
      <c r="B793" t="s">
        <v>97</v>
      </c>
      <c r="C793" t="s">
        <v>108</v>
      </c>
    </row>
    <row r="794" spans="1:14" ht="15" customHeight="1" x14ac:dyDescent="0.2">
      <c r="A794" t="s">
        <v>987</v>
      </c>
      <c r="B794" t="s">
        <v>97</v>
      </c>
      <c r="C794" t="s">
        <v>68</v>
      </c>
    </row>
    <row r="795" spans="1:14" ht="15" customHeight="1" x14ac:dyDescent="0.2">
      <c r="A795" t="s">
        <v>987</v>
      </c>
      <c r="B795" t="s">
        <v>97</v>
      </c>
      <c r="C795" t="s">
        <v>73</v>
      </c>
    </row>
    <row r="796" spans="1:14" ht="15" customHeight="1" x14ac:dyDescent="0.2">
      <c r="A796" t="s">
        <v>1000</v>
      </c>
      <c r="B796" t="s">
        <v>440</v>
      </c>
      <c r="C796" t="s">
        <v>308</v>
      </c>
      <c r="D796">
        <v>1</v>
      </c>
      <c r="E796">
        <v>3</v>
      </c>
      <c r="N796">
        <f t="shared" si="12"/>
        <v>3</v>
      </c>
    </row>
    <row r="797" spans="1:14" ht="15" customHeight="1" x14ac:dyDescent="0.2">
      <c r="A797" t="s">
        <v>1000</v>
      </c>
      <c r="B797" t="s">
        <v>440</v>
      </c>
      <c r="C797" t="s">
        <v>890</v>
      </c>
    </row>
    <row r="798" spans="1:14" ht="15" customHeight="1" x14ac:dyDescent="0.2">
      <c r="A798" t="s">
        <v>1000</v>
      </c>
      <c r="B798" t="s">
        <v>440</v>
      </c>
      <c r="C798" t="s">
        <v>651</v>
      </c>
    </row>
    <row r="799" spans="1:14" ht="15" customHeight="1" x14ac:dyDescent="0.2">
      <c r="A799" t="s">
        <v>1007</v>
      </c>
      <c r="B799" t="s">
        <v>42</v>
      </c>
      <c r="C799" t="s">
        <v>486</v>
      </c>
      <c r="D799">
        <v>3</v>
      </c>
      <c r="E799">
        <v>8</v>
      </c>
      <c r="F799">
        <v>7</v>
      </c>
      <c r="G799">
        <v>7</v>
      </c>
      <c r="N799">
        <f t="shared" si="12"/>
        <v>22</v>
      </c>
    </row>
    <row r="800" spans="1:14" ht="15" customHeight="1" x14ac:dyDescent="0.2">
      <c r="A800" t="s">
        <v>1007</v>
      </c>
      <c r="B800" t="s">
        <v>42</v>
      </c>
      <c r="C800" t="s">
        <v>126</v>
      </c>
    </row>
    <row r="801" spans="1:3" ht="15" customHeight="1" x14ac:dyDescent="0.2">
      <c r="A801" t="s">
        <v>1007</v>
      </c>
      <c r="B801" t="s">
        <v>42</v>
      </c>
      <c r="C801" t="s">
        <v>130</v>
      </c>
    </row>
    <row r="802" spans="1:3" ht="15" customHeight="1" x14ac:dyDescent="0.2">
      <c r="A802" t="s">
        <v>1007</v>
      </c>
      <c r="B802" t="s">
        <v>42</v>
      </c>
      <c r="C802" t="s">
        <v>249</v>
      </c>
    </row>
    <row r="803" spans="1:3" ht="15" customHeight="1" x14ac:dyDescent="0.2">
      <c r="A803" t="s">
        <v>1007</v>
      </c>
      <c r="B803" t="s">
        <v>42</v>
      </c>
      <c r="C803" t="s">
        <v>1011</v>
      </c>
    </row>
    <row r="804" spans="1:3" ht="15" customHeight="1" x14ac:dyDescent="0.2">
      <c r="A804" t="s">
        <v>1007</v>
      </c>
      <c r="B804" t="s">
        <v>42</v>
      </c>
      <c r="C804" t="s">
        <v>1015</v>
      </c>
    </row>
    <row r="805" spans="1:3" ht="15" customHeight="1" x14ac:dyDescent="0.2">
      <c r="A805" t="s">
        <v>1007</v>
      </c>
      <c r="B805" t="s">
        <v>42</v>
      </c>
      <c r="C805" t="s">
        <v>91</v>
      </c>
    </row>
    <row r="806" spans="1:3" ht="15" customHeight="1" x14ac:dyDescent="0.2">
      <c r="A806" t="s">
        <v>1007</v>
      </c>
      <c r="B806" t="s">
        <v>42</v>
      </c>
      <c r="C806" t="s">
        <v>94</v>
      </c>
    </row>
    <row r="807" spans="1:3" ht="15" customHeight="1" x14ac:dyDescent="0.2">
      <c r="A807" t="s">
        <v>1007</v>
      </c>
      <c r="B807" t="s">
        <v>97</v>
      </c>
      <c r="C807" t="s">
        <v>693</v>
      </c>
    </row>
    <row r="808" spans="1:3" ht="15" customHeight="1" x14ac:dyDescent="0.2">
      <c r="A808" t="s">
        <v>1007</v>
      </c>
      <c r="B808" t="s">
        <v>97</v>
      </c>
      <c r="C808" t="s">
        <v>174</v>
      </c>
    </row>
    <row r="809" spans="1:3" ht="15" customHeight="1" x14ac:dyDescent="0.2">
      <c r="A809" t="s">
        <v>1007</v>
      </c>
      <c r="B809" t="s">
        <v>97</v>
      </c>
      <c r="C809" t="s">
        <v>98</v>
      </c>
    </row>
    <row r="810" spans="1:3" ht="15" customHeight="1" x14ac:dyDescent="0.2">
      <c r="A810" t="s">
        <v>1007</v>
      </c>
      <c r="B810" t="s">
        <v>97</v>
      </c>
      <c r="C810" t="s">
        <v>103</v>
      </c>
    </row>
    <row r="811" spans="1:3" ht="15" customHeight="1" x14ac:dyDescent="0.2">
      <c r="A811" t="s">
        <v>1007</v>
      </c>
      <c r="B811" t="s">
        <v>97</v>
      </c>
      <c r="C811" t="s">
        <v>105</v>
      </c>
    </row>
    <row r="812" spans="1:3" ht="15" customHeight="1" x14ac:dyDescent="0.2">
      <c r="A812" t="s">
        <v>1007</v>
      </c>
      <c r="B812" t="s">
        <v>97</v>
      </c>
      <c r="C812" t="s">
        <v>524</v>
      </c>
    </row>
    <row r="813" spans="1:3" ht="15" customHeight="1" x14ac:dyDescent="0.2">
      <c r="A813" t="s">
        <v>1007</v>
      </c>
      <c r="B813" t="s">
        <v>97</v>
      </c>
      <c r="C813" t="s">
        <v>68</v>
      </c>
    </row>
    <row r="814" spans="1:3" ht="15" customHeight="1" x14ac:dyDescent="0.2">
      <c r="A814" t="s">
        <v>1007</v>
      </c>
      <c r="B814" t="s">
        <v>568</v>
      </c>
      <c r="C814" t="s">
        <v>486</v>
      </c>
    </row>
    <row r="815" spans="1:3" ht="15" customHeight="1" x14ac:dyDescent="0.2">
      <c r="A815" t="s">
        <v>1007</v>
      </c>
      <c r="B815" t="s">
        <v>568</v>
      </c>
      <c r="C815" t="s">
        <v>467</v>
      </c>
    </row>
    <row r="816" spans="1:3" ht="15" customHeight="1" x14ac:dyDescent="0.2">
      <c r="A816" t="s">
        <v>1007</v>
      </c>
      <c r="B816" t="s">
        <v>568</v>
      </c>
      <c r="C816" t="s">
        <v>1020</v>
      </c>
    </row>
    <row r="817" spans="1:14" ht="15" customHeight="1" x14ac:dyDescent="0.2">
      <c r="A817" t="s">
        <v>1007</v>
      </c>
      <c r="B817" t="s">
        <v>568</v>
      </c>
      <c r="C817" t="s">
        <v>1022</v>
      </c>
    </row>
    <row r="818" spans="1:14" ht="15" customHeight="1" x14ac:dyDescent="0.2">
      <c r="A818" t="s">
        <v>1007</v>
      </c>
      <c r="B818" t="s">
        <v>568</v>
      </c>
      <c r="C818" t="s">
        <v>1024</v>
      </c>
    </row>
    <row r="819" spans="1:14" ht="15" customHeight="1" x14ac:dyDescent="0.2">
      <c r="A819" t="s">
        <v>1007</v>
      </c>
      <c r="B819" t="s">
        <v>568</v>
      </c>
      <c r="C819" t="s">
        <v>198</v>
      </c>
    </row>
    <row r="820" spans="1:14" ht="15" customHeight="1" x14ac:dyDescent="0.2">
      <c r="A820" t="s">
        <v>1007</v>
      </c>
      <c r="B820" t="s">
        <v>568</v>
      </c>
      <c r="C820" t="s">
        <v>1027</v>
      </c>
    </row>
    <row r="821" spans="1:14" ht="15" customHeight="1" x14ac:dyDescent="0.2">
      <c r="A821" t="s">
        <v>1029</v>
      </c>
      <c r="B821" t="s">
        <v>18</v>
      </c>
      <c r="C821" t="s">
        <v>1030</v>
      </c>
      <c r="D821">
        <v>2</v>
      </c>
      <c r="E821">
        <v>15</v>
      </c>
      <c r="F821">
        <v>12</v>
      </c>
      <c r="N821">
        <f t="shared" si="12"/>
        <v>27</v>
      </c>
    </row>
    <row r="822" spans="1:14" ht="15" customHeight="1" x14ac:dyDescent="0.2">
      <c r="A822" t="s">
        <v>1029</v>
      </c>
      <c r="B822" t="s">
        <v>18</v>
      </c>
      <c r="C822" t="s">
        <v>1034</v>
      </c>
    </row>
    <row r="823" spans="1:14" ht="15" customHeight="1" x14ac:dyDescent="0.2">
      <c r="A823" t="s">
        <v>1029</v>
      </c>
      <c r="B823" t="s">
        <v>18</v>
      </c>
      <c r="C823" t="s">
        <v>19</v>
      </c>
    </row>
    <row r="824" spans="1:14" ht="15" customHeight="1" x14ac:dyDescent="0.2">
      <c r="A824" t="s">
        <v>1029</v>
      </c>
      <c r="B824" t="s">
        <v>18</v>
      </c>
      <c r="C824" t="s">
        <v>24</v>
      </c>
    </row>
    <row r="825" spans="1:14" ht="15" customHeight="1" x14ac:dyDescent="0.2">
      <c r="A825" t="s">
        <v>1029</v>
      </c>
      <c r="B825" t="s">
        <v>18</v>
      </c>
      <c r="C825" t="s">
        <v>28</v>
      </c>
    </row>
    <row r="826" spans="1:14" ht="15" customHeight="1" x14ac:dyDescent="0.2">
      <c r="A826" t="s">
        <v>1029</v>
      </c>
      <c r="B826" t="s">
        <v>18</v>
      </c>
      <c r="C826" t="s">
        <v>31</v>
      </c>
    </row>
    <row r="827" spans="1:14" ht="15" customHeight="1" x14ac:dyDescent="0.2">
      <c r="A827" t="s">
        <v>1029</v>
      </c>
      <c r="B827" t="s">
        <v>18</v>
      </c>
      <c r="C827" t="s">
        <v>551</v>
      </c>
    </row>
    <row r="828" spans="1:14" ht="15" customHeight="1" x14ac:dyDescent="0.2">
      <c r="A828" t="s">
        <v>1029</v>
      </c>
      <c r="B828" t="s">
        <v>18</v>
      </c>
      <c r="C828" t="s">
        <v>1036</v>
      </c>
    </row>
    <row r="829" spans="1:14" ht="15" customHeight="1" x14ac:dyDescent="0.2">
      <c r="A829" t="s">
        <v>1029</v>
      </c>
      <c r="B829" t="s">
        <v>18</v>
      </c>
      <c r="C829" t="s">
        <v>34</v>
      </c>
    </row>
    <row r="830" spans="1:14" ht="15" customHeight="1" x14ac:dyDescent="0.2">
      <c r="A830" t="s">
        <v>1029</v>
      </c>
      <c r="B830" t="s">
        <v>18</v>
      </c>
      <c r="C830" t="s">
        <v>679</v>
      </c>
    </row>
    <row r="831" spans="1:14" ht="15" customHeight="1" x14ac:dyDescent="0.2">
      <c r="A831" t="s">
        <v>1029</v>
      </c>
      <c r="B831" t="s">
        <v>18</v>
      </c>
      <c r="C831" t="s">
        <v>36</v>
      </c>
    </row>
    <row r="832" spans="1:14" ht="15" customHeight="1" x14ac:dyDescent="0.2">
      <c r="A832" t="s">
        <v>1029</v>
      </c>
      <c r="B832" t="s">
        <v>18</v>
      </c>
      <c r="C832" t="s">
        <v>1038</v>
      </c>
    </row>
    <row r="833" spans="1:16" ht="15" customHeight="1" x14ac:dyDescent="0.2">
      <c r="A833" t="s">
        <v>1029</v>
      </c>
      <c r="B833" t="s">
        <v>18</v>
      </c>
      <c r="C833" t="s">
        <v>1040</v>
      </c>
    </row>
    <row r="834" spans="1:16" ht="15" customHeight="1" x14ac:dyDescent="0.2">
      <c r="A834" t="s">
        <v>1029</v>
      </c>
      <c r="B834" t="s">
        <v>18</v>
      </c>
      <c r="C834" t="s">
        <v>1042</v>
      </c>
    </row>
    <row r="835" spans="1:16" ht="15" customHeight="1" x14ac:dyDescent="0.2">
      <c r="A835" t="s">
        <v>1029</v>
      </c>
      <c r="B835" t="s">
        <v>18</v>
      </c>
      <c r="C835" t="s">
        <v>38</v>
      </c>
    </row>
    <row r="836" spans="1:16" ht="15" customHeight="1" x14ac:dyDescent="0.2">
      <c r="A836" t="s">
        <v>1029</v>
      </c>
      <c r="B836" t="s">
        <v>452</v>
      </c>
      <c r="C836" t="s">
        <v>486</v>
      </c>
    </row>
    <row r="837" spans="1:16" ht="15" customHeight="1" x14ac:dyDescent="0.2">
      <c r="A837" t="s">
        <v>1029</v>
      </c>
      <c r="B837" t="s">
        <v>452</v>
      </c>
      <c r="C837" t="s">
        <v>78</v>
      </c>
    </row>
    <row r="838" spans="1:16" ht="15" customHeight="1" x14ac:dyDescent="0.2">
      <c r="A838" t="s">
        <v>1029</v>
      </c>
      <c r="B838" t="s">
        <v>452</v>
      </c>
      <c r="C838" t="s">
        <v>188</v>
      </c>
    </row>
    <row r="839" spans="1:16" ht="15" customHeight="1" x14ac:dyDescent="0.2">
      <c r="A839" t="s">
        <v>1029</v>
      </c>
      <c r="B839" t="s">
        <v>452</v>
      </c>
      <c r="C839" t="s">
        <v>1024</v>
      </c>
    </row>
    <row r="840" spans="1:16" ht="15" customHeight="1" x14ac:dyDescent="0.2">
      <c r="A840" t="s">
        <v>1029</v>
      </c>
      <c r="B840" t="s">
        <v>452</v>
      </c>
      <c r="C840" t="s">
        <v>1045</v>
      </c>
    </row>
    <row r="841" spans="1:16" ht="15" customHeight="1" x14ac:dyDescent="0.2">
      <c r="A841" t="s">
        <v>1029</v>
      </c>
      <c r="B841" t="s">
        <v>452</v>
      </c>
      <c r="C841" t="s">
        <v>290</v>
      </c>
    </row>
    <row r="842" spans="1:16" ht="15" customHeight="1" x14ac:dyDescent="0.2">
      <c r="A842" t="s">
        <v>1029</v>
      </c>
      <c r="B842" t="s">
        <v>452</v>
      </c>
      <c r="C842" t="s">
        <v>84</v>
      </c>
    </row>
    <row r="843" spans="1:16" ht="15" customHeight="1" x14ac:dyDescent="0.2">
      <c r="A843" t="s">
        <v>1029</v>
      </c>
      <c r="B843" t="s">
        <v>452</v>
      </c>
      <c r="C843" t="s">
        <v>190</v>
      </c>
    </row>
    <row r="844" spans="1:16" ht="15" customHeight="1" x14ac:dyDescent="0.2">
      <c r="A844" t="s">
        <v>1029</v>
      </c>
      <c r="B844" t="s">
        <v>452</v>
      </c>
      <c r="C844" t="s">
        <v>194</v>
      </c>
    </row>
    <row r="845" spans="1:16" ht="15" customHeight="1" x14ac:dyDescent="0.2">
      <c r="A845" t="s">
        <v>1029</v>
      </c>
      <c r="B845" t="s">
        <v>452</v>
      </c>
      <c r="C845" t="s">
        <v>843</v>
      </c>
    </row>
    <row r="846" spans="1:16" ht="15" customHeight="1" x14ac:dyDescent="0.2">
      <c r="A846" t="s">
        <v>1029</v>
      </c>
      <c r="B846" t="s">
        <v>452</v>
      </c>
      <c r="C846" t="s">
        <v>91</v>
      </c>
    </row>
    <row r="847" spans="1:16" ht="15" customHeight="1" x14ac:dyDescent="0.2">
      <c r="A847" t="s">
        <v>1029</v>
      </c>
      <c r="B847" t="s">
        <v>452</v>
      </c>
      <c r="C847" t="s">
        <v>198</v>
      </c>
    </row>
    <row r="848" spans="1:16" x14ac:dyDescent="0.2">
      <c r="A848" s="20"/>
      <c r="B848" s="20"/>
      <c r="C848" s="20"/>
      <c r="D848" s="20"/>
      <c r="E848" s="20"/>
      <c r="F848" s="20"/>
      <c r="G848" s="20"/>
      <c r="H848" s="20"/>
      <c r="I848" s="20"/>
      <c r="J848" s="20"/>
      <c r="K848" s="20"/>
      <c r="L848" s="20"/>
      <c r="M848" s="20"/>
      <c r="N848" s="20"/>
      <c r="O848" s="20"/>
      <c r="P848" s="20"/>
    </row>
    <row r="849" spans="1:16" ht="15" x14ac:dyDescent="0.25">
      <c r="C849" s="5" t="s">
        <v>1056</v>
      </c>
      <c r="D849" s="6">
        <f>COUNT(D2:D847)</f>
        <v>52</v>
      </c>
      <c r="E849" s="7" t="s">
        <v>1057</v>
      </c>
      <c r="F849" s="6"/>
      <c r="G849" s="6"/>
      <c r="H849" s="6"/>
      <c r="I849" s="6"/>
      <c r="J849" s="6"/>
      <c r="K849" s="6"/>
      <c r="L849" s="6"/>
      <c r="M849" s="8" t="s">
        <v>1058</v>
      </c>
      <c r="N849" s="6">
        <f>COUNT(N2:N847)</f>
        <v>52</v>
      </c>
      <c r="O849" s="8" t="s">
        <v>1057</v>
      </c>
      <c r="P849" s="8"/>
    </row>
    <row r="850" spans="1:16" ht="15" x14ac:dyDescent="0.25">
      <c r="C850" s="5" t="s">
        <v>1059</v>
      </c>
      <c r="D850" s="6">
        <f>SUM(D2:D847)</f>
        <v>119</v>
      </c>
      <c r="E850" s="9" t="s">
        <v>1060</v>
      </c>
      <c r="F850" s="6"/>
      <c r="G850" s="6"/>
      <c r="H850" s="6"/>
      <c r="I850" s="6"/>
      <c r="J850" s="6"/>
      <c r="K850" s="6"/>
      <c r="L850" s="6"/>
      <c r="M850" s="8" t="s">
        <v>1061</v>
      </c>
      <c r="N850" s="6">
        <f>SUM(N2:N847)</f>
        <v>846</v>
      </c>
      <c r="O850" s="8" t="s">
        <v>1062</v>
      </c>
      <c r="P850" s="8"/>
    </row>
    <row r="851" spans="1:16" ht="15" customHeight="1" x14ac:dyDescent="0.25">
      <c r="A851" s="94" t="s">
        <v>1144</v>
      </c>
      <c r="B851" s="94"/>
      <c r="C851" s="47"/>
      <c r="D851" s="18">
        <f>AVERAGE(D2:D847)</f>
        <v>2.2884615384615383</v>
      </c>
      <c r="E851" s="9" t="s">
        <v>1063</v>
      </c>
      <c r="F851" s="6"/>
      <c r="G851" s="6"/>
      <c r="H851" s="6"/>
      <c r="I851" s="6"/>
      <c r="J851" s="6"/>
      <c r="K851" s="6"/>
      <c r="L851" s="6"/>
      <c r="M851" s="8" t="s">
        <v>1064</v>
      </c>
      <c r="N851" s="18">
        <f>AVERAGE(N2:N847)</f>
        <v>16.26923076923077</v>
      </c>
      <c r="O851" s="8" t="s">
        <v>1065</v>
      </c>
      <c r="P851" s="8"/>
    </row>
    <row r="852" spans="1:16" ht="15" x14ac:dyDescent="0.25">
      <c r="A852" s="94"/>
      <c r="B852" s="94"/>
      <c r="C852" s="47"/>
      <c r="D852" s="6"/>
      <c r="E852" s="6"/>
      <c r="F852" s="6"/>
      <c r="G852" s="6"/>
      <c r="H852" s="10">
        <f>N850/D850</f>
        <v>7.1092436974789912</v>
      </c>
      <c r="I852" s="11" t="s">
        <v>1066</v>
      </c>
      <c r="J852" s="6"/>
      <c r="K852" s="6"/>
      <c r="L852" s="6"/>
      <c r="M852" s="6"/>
      <c r="N852" s="8"/>
      <c r="O852" s="8"/>
      <c r="P852" s="8"/>
    </row>
    <row r="853" spans="1:16" x14ac:dyDescent="0.2">
      <c r="C853" s="12"/>
      <c r="D853" s="6"/>
      <c r="E853" s="6"/>
      <c r="F853" s="6"/>
      <c r="G853" s="6"/>
      <c r="H853" s="6"/>
      <c r="I853" s="6"/>
      <c r="J853" s="6"/>
      <c r="K853" s="6"/>
      <c r="L853" s="6"/>
      <c r="M853" s="6"/>
      <c r="N853" s="8"/>
      <c r="O853" s="8"/>
      <c r="P853" s="8"/>
    </row>
    <row r="854" spans="1:16" x14ac:dyDescent="0.2">
      <c r="C854" s="12"/>
      <c r="D854" s="6"/>
      <c r="E854" s="6"/>
      <c r="F854" s="6"/>
      <c r="G854" s="6"/>
      <c r="H854" s="6"/>
      <c r="I854" s="6"/>
      <c r="J854" s="6"/>
      <c r="K854" s="6"/>
      <c r="L854" s="6"/>
      <c r="M854" s="6"/>
      <c r="N854" s="8"/>
      <c r="O854" s="8"/>
      <c r="P854" s="8"/>
    </row>
    <row r="855" spans="1:16" x14ac:dyDescent="0.2">
      <c r="C855" s="13">
        <v>2785833</v>
      </c>
      <c r="D855" s="7" t="s">
        <v>1067</v>
      </c>
      <c r="E855" s="6"/>
      <c r="F855" s="6"/>
      <c r="G855" s="6"/>
      <c r="H855" s="6"/>
      <c r="I855" s="6"/>
      <c r="J855" s="6"/>
      <c r="K855" s="6"/>
      <c r="L855" s="6"/>
      <c r="M855" s="6"/>
      <c r="N855" s="8"/>
      <c r="O855" s="8"/>
      <c r="P855" s="8"/>
    </row>
    <row r="856" spans="1:16" x14ac:dyDescent="0.2">
      <c r="C856" s="12">
        <f>D850</f>
        <v>119</v>
      </c>
      <c r="D856" s="6" t="s">
        <v>1060</v>
      </c>
      <c r="E856" s="6"/>
      <c r="F856" s="6"/>
      <c r="G856" s="6"/>
      <c r="H856" s="6"/>
      <c r="I856" s="6"/>
      <c r="J856" s="6"/>
      <c r="K856" s="6"/>
      <c r="L856" s="8"/>
      <c r="M856" s="8"/>
      <c r="N856" s="8"/>
      <c r="O856" s="8"/>
      <c r="P856" s="8"/>
    </row>
    <row r="857" spans="1:16" x14ac:dyDescent="0.2">
      <c r="C857" s="13">
        <f>C855/C856</f>
        <v>23410.361344537814</v>
      </c>
      <c r="D857" s="12" t="s">
        <v>1068</v>
      </c>
      <c r="E857" s="12"/>
      <c r="F857" s="6"/>
      <c r="G857" s="6"/>
      <c r="H857" s="6"/>
      <c r="I857" s="6"/>
      <c r="J857" s="6"/>
      <c r="K857" s="6"/>
      <c r="L857" s="8"/>
      <c r="M857" s="8"/>
      <c r="N857" s="8"/>
      <c r="O857" s="8"/>
      <c r="P857" s="8"/>
    </row>
  </sheetData>
  <mergeCells count="2">
    <mergeCell ref="E1:M1"/>
    <mergeCell ref="A851:B852"/>
  </mergeCells>
  <pageMargins left="0.7" right="0.7" top="0.75" bottom="0.75" header="0.3" footer="0.3"/>
  <ignoredErrors>
    <ignoredError sqref="N2 N14 N19 N29 N58 N83 N92 N105 N136 N174 N181 N218 N222 N231 N238 N266 N272 N297 N307 N321 N340 N353 N376 N381 N385 N411 N426 N440 N468 N478 N492 N496:N497 N510 N519 N536 N547 N558 N575 N603 N613 N633 N645 N678 N707 N726 N740 N758 N777 N796 N799 N82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3:B175"/>
  <sheetViews>
    <sheetView topLeftCell="A85" workbookViewId="0">
      <selection activeCell="A38" sqref="A38"/>
    </sheetView>
  </sheetViews>
  <sheetFormatPr defaultRowHeight="12.75" x14ac:dyDescent="0.2"/>
  <cols>
    <col min="1" max="1" width="38.140625" bestFit="1" customWidth="1"/>
    <col min="2" max="3" width="23.85546875" customWidth="1"/>
  </cols>
  <sheetData>
    <row r="3" spans="1:2" x14ac:dyDescent="0.2">
      <c r="A3" s="14" t="s">
        <v>1069</v>
      </c>
      <c r="B3" t="s">
        <v>1071</v>
      </c>
    </row>
    <row r="4" spans="1:2" x14ac:dyDescent="0.2">
      <c r="A4" s="15" t="s">
        <v>17</v>
      </c>
      <c r="B4" s="17">
        <v>12</v>
      </c>
    </row>
    <row r="5" spans="1:2" x14ac:dyDescent="0.2">
      <c r="A5" s="16" t="s">
        <v>18</v>
      </c>
      <c r="B5" s="17">
        <v>8</v>
      </c>
    </row>
    <row r="6" spans="1:2" x14ac:dyDescent="0.2">
      <c r="A6" s="16" t="s">
        <v>42</v>
      </c>
      <c r="B6" s="17">
        <v>4</v>
      </c>
    </row>
    <row r="7" spans="1:2" x14ac:dyDescent="0.2">
      <c r="A7" s="15" t="s">
        <v>54</v>
      </c>
      <c r="B7" s="17">
        <v>5</v>
      </c>
    </row>
    <row r="8" spans="1:2" x14ac:dyDescent="0.2">
      <c r="A8" s="16" t="s">
        <v>55</v>
      </c>
      <c r="B8" s="17">
        <v>5</v>
      </c>
    </row>
    <row r="9" spans="1:2" x14ac:dyDescent="0.2">
      <c r="A9" s="15" t="s">
        <v>76</v>
      </c>
      <c r="B9" s="17">
        <v>10</v>
      </c>
    </row>
    <row r="10" spans="1:2" x14ac:dyDescent="0.2">
      <c r="A10" s="16" t="s">
        <v>77</v>
      </c>
      <c r="B10" s="17">
        <v>5</v>
      </c>
    </row>
    <row r="11" spans="1:2" x14ac:dyDescent="0.2">
      <c r="A11" s="16" t="s">
        <v>97</v>
      </c>
      <c r="B11" s="17">
        <v>5</v>
      </c>
    </row>
    <row r="12" spans="1:2" x14ac:dyDescent="0.2">
      <c r="A12" s="15" t="s">
        <v>112</v>
      </c>
      <c r="B12" s="17">
        <v>29</v>
      </c>
    </row>
    <row r="13" spans="1:2" x14ac:dyDescent="0.2">
      <c r="A13" s="16" t="s">
        <v>55</v>
      </c>
      <c r="B13" s="17">
        <v>29</v>
      </c>
    </row>
    <row r="14" spans="1:2" x14ac:dyDescent="0.2">
      <c r="A14" s="15" t="s">
        <v>172</v>
      </c>
      <c r="B14" s="17">
        <v>25</v>
      </c>
    </row>
    <row r="15" spans="1:2" x14ac:dyDescent="0.2">
      <c r="A15" s="16" t="s">
        <v>173</v>
      </c>
      <c r="B15" s="17">
        <v>12</v>
      </c>
    </row>
    <row r="16" spans="1:2" x14ac:dyDescent="0.2">
      <c r="A16" s="16" t="s">
        <v>187</v>
      </c>
      <c r="B16" s="17">
        <v>8</v>
      </c>
    </row>
    <row r="17" spans="1:2" x14ac:dyDescent="0.2">
      <c r="A17" s="16" t="s">
        <v>201</v>
      </c>
      <c r="B17" s="17">
        <v>5</v>
      </c>
    </row>
    <row r="18" spans="1:2" x14ac:dyDescent="0.2">
      <c r="A18" s="15" t="s">
        <v>208</v>
      </c>
      <c r="B18" s="17">
        <v>9</v>
      </c>
    </row>
    <row r="19" spans="1:2" x14ac:dyDescent="0.2">
      <c r="A19" s="16" t="s">
        <v>173</v>
      </c>
      <c r="B19" s="17">
        <v>9</v>
      </c>
    </row>
    <row r="20" spans="1:2" x14ac:dyDescent="0.2">
      <c r="A20" s="15" t="s">
        <v>224</v>
      </c>
      <c r="B20" s="17">
        <v>13</v>
      </c>
    </row>
    <row r="21" spans="1:2" x14ac:dyDescent="0.2">
      <c r="A21" s="16" t="s">
        <v>173</v>
      </c>
      <c r="B21" s="17">
        <v>6</v>
      </c>
    </row>
    <row r="22" spans="1:2" x14ac:dyDescent="0.2">
      <c r="A22" s="16" t="s">
        <v>42</v>
      </c>
      <c r="B22" s="17">
        <v>7</v>
      </c>
    </row>
    <row r="23" spans="1:2" x14ac:dyDescent="0.2">
      <c r="A23" s="15" t="s">
        <v>257</v>
      </c>
      <c r="B23" s="17">
        <v>31</v>
      </c>
    </row>
    <row r="24" spans="1:2" x14ac:dyDescent="0.2">
      <c r="A24" s="16" t="s">
        <v>77</v>
      </c>
      <c r="B24" s="17">
        <v>5</v>
      </c>
    </row>
    <row r="25" spans="1:2" x14ac:dyDescent="0.2">
      <c r="A25" s="16" t="s">
        <v>267</v>
      </c>
      <c r="B25" s="17">
        <v>6</v>
      </c>
    </row>
    <row r="26" spans="1:2" x14ac:dyDescent="0.2">
      <c r="A26" s="16" t="s">
        <v>18</v>
      </c>
      <c r="B26" s="17">
        <v>2</v>
      </c>
    </row>
    <row r="27" spans="1:2" x14ac:dyDescent="0.2">
      <c r="A27" s="16" t="s">
        <v>55</v>
      </c>
      <c r="B27" s="17">
        <v>9</v>
      </c>
    </row>
    <row r="28" spans="1:2" x14ac:dyDescent="0.2">
      <c r="A28" s="16" t="s">
        <v>42</v>
      </c>
      <c r="B28" s="17">
        <v>9</v>
      </c>
    </row>
    <row r="29" spans="1:2" x14ac:dyDescent="0.2">
      <c r="A29" s="15" t="s">
        <v>299</v>
      </c>
      <c r="B29" s="17">
        <v>38</v>
      </c>
    </row>
    <row r="30" spans="1:2" x14ac:dyDescent="0.2">
      <c r="A30" s="16" t="s">
        <v>55</v>
      </c>
      <c r="B30" s="17">
        <v>12</v>
      </c>
    </row>
    <row r="31" spans="1:2" x14ac:dyDescent="0.2">
      <c r="A31" s="16" t="s">
        <v>42</v>
      </c>
      <c r="B31" s="17">
        <v>26</v>
      </c>
    </row>
    <row r="32" spans="1:2" x14ac:dyDescent="0.2">
      <c r="A32" s="15" t="s">
        <v>328</v>
      </c>
      <c r="B32" s="17">
        <v>7</v>
      </c>
    </row>
    <row r="33" spans="1:2" x14ac:dyDescent="0.2">
      <c r="A33" s="16" t="s">
        <v>42</v>
      </c>
      <c r="B33" s="17">
        <v>7</v>
      </c>
    </row>
    <row r="34" spans="1:2" x14ac:dyDescent="0.2">
      <c r="A34" s="15" t="s">
        <v>349</v>
      </c>
      <c r="B34" s="17">
        <v>37</v>
      </c>
    </row>
    <row r="35" spans="1:2" x14ac:dyDescent="0.2">
      <c r="A35" s="16" t="s">
        <v>350</v>
      </c>
      <c r="B35" s="17">
        <v>2</v>
      </c>
    </row>
    <row r="36" spans="1:2" x14ac:dyDescent="0.2">
      <c r="A36" s="16" t="s">
        <v>1143</v>
      </c>
      <c r="B36" s="17">
        <v>5</v>
      </c>
    </row>
    <row r="37" spans="1:2" x14ac:dyDescent="0.2">
      <c r="A37" s="16" t="s">
        <v>360</v>
      </c>
      <c r="B37" s="17">
        <v>3</v>
      </c>
    </row>
    <row r="38" spans="1:2" x14ac:dyDescent="0.2">
      <c r="A38" s="16" t="s">
        <v>385</v>
      </c>
      <c r="B38" s="17">
        <v>27</v>
      </c>
    </row>
    <row r="39" spans="1:2" x14ac:dyDescent="0.2">
      <c r="A39" s="15" t="s">
        <v>439</v>
      </c>
      <c r="B39" s="17">
        <v>4</v>
      </c>
    </row>
    <row r="40" spans="1:2" x14ac:dyDescent="0.2">
      <c r="A40" s="16" t="s">
        <v>440</v>
      </c>
      <c r="B40" s="17">
        <v>4</v>
      </c>
    </row>
    <row r="41" spans="1:2" x14ac:dyDescent="0.2">
      <c r="A41" s="15" t="s">
        <v>447</v>
      </c>
      <c r="B41" s="17">
        <v>9</v>
      </c>
    </row>
    <row r="42" spans="1:2" x14ac:dyDescent="0.2">
      <c r="A42" s="16" t="s">
        <v>77</v>
      </c>
      <c r="B42" s="17">
        <v>3</v>
      </c>
    </row>
    <row r="43" spans="1:2" x14ac:dyDescent="0.2">
      <c r="A43" s="16" t="s">
        <v>452</v>
      </c>
      <c r="B43" s="17">
        <v>6</v>
      </c>
    </row>
    <row r="44" spans="1:2" x14ac:dyDescent="0.2">
      <c r="A44" s="15" t="s">
        <v>459</v>
      </c>
      <c r="B44" s="17">
        <v>7</v>
      </c>
    </row>
    <row r="45" spans="1:2" x14ac:dyDescent="0.2">
      <c r="A45" s="16" t="s">
        <v>460</v>
      </c>
      <c r="B45" s="17">
        <v>7</v>
      </c>
    </row>
    <row r="46" spans="1:2" x14ac:dyDescent="0.2">
      <c r="A46" s="15" t="s">
        <v>471</v>
      </c>
      <c r="B46" s="17">
        <v>28</v>
      </c>
    </row>
    <row r="47" spans="1:2" x14ac:dyDescent="0.2">
      <c r="A47" s="16" t="s">
        <v>77</v>
      </c>
      <c r="B47" s="17">
        <v>6</v>
      </c>
    </row>
    <row r="48" spans="1:2" x14ac:dyDescent="0.2">
      <c r="A48" s="16" t="s">
        <v>55</v>
      </c>
      <c r="B48" s="17">
        <v>8</v>
      </c>
    </row>
    <row r="49" spans="1:2" x14ac:dyDescent="0.2">
      <c r="A49" s="16" t="s">
        <v>42</v>
      </c>
      <c r="B49" s="17">
        <v>3</v>
      </c>
    </row>
    <row r="50" spans="1:2" x14ac:dyDescent="0.2">
      <c r="A50" s="16" t="s">
        <v>460</v>
      </c>
      <c r="B50" s="17">
        <v>6</v>
      </c>
    </row>
    <row r="51" spans="1:2" x14ac:dyDescent="0.2">
      <c r="A51" s="16" t="s">
        <v>440</v>
      </c>
      <c r="B51" s="17">
        <v>5</v>
      </c>
    </row>
    <row r="52" spans="1:2" x14ac:dyDescent="0.2">
      <c r="A52" s="15" t="s">
        <v>497</v>
      </c>
      <c r="B52" s="17">
        <v>6</v>
      </c>
    </row>
    <row r="53" spans="1:2" x14ac:dyDescent="0.2">
      <c r="A53" s="16" t="s">
        <v>460</v>
      </c>
      <c r="B53" s="17">
        <v>6</v>
      </c>
    </row>
    <row r="54" spans="1:2" x14ac:dyDescent="0.2">
      <c r="A54" s="15" t="s">
        <v>502</v>
      </c>
      <c r="B54" s="17">
        <v>25</v>
      </c>
    </row>
    <row r="55" spans="1:2" x14ac:dyDescent="0.2">
      <c r="A55" s="16" t="s">
        <v>77</v>
      </c>
      <c r="B55" s="17">
        <v>6</v>
      </c>
    </row>
    <row r="56" spans="1:2" x14ac:dyDescent="0.2">
      <c r="A56" s="16" t="s">
        <v>173</v>
      </c>
      <c r="B56" s="17">
        <v>10</v>
      </c>
    </row>
    <row r="57" spans="1:2" x14ac:dyDescent="0.2">
      <c r="A57" s="16" t="s">
        <v>452</v>
      </c>
      <c r="B57" s="17">
        <v>4</v>
      </c>
    </row>
    <row r="58" spans="1:2" x14ac:dyDescent="0.2">
      <c r="A58" s="16" t="s">
        <v>440</v>
      </c>
      <c r="B58" s="17">
        <v>5</v>
      </c>
    </row>
    <row r="59" spans="1:2" x14ac:dyDescent="0.2">
      <c r="A59" s="15" t="s">
        <v>518</v>
      </c>
      <c r="B59" s="17">
        <v>10</v>
      </c>
    </row>
    <row r="60" spans="1:2" x14ac:dyDescent="0.2">
      <c r="A60" s="16" t="s">
        <v>97</v>
      </c>
      <c r="B60" s="17">
        <v>10</v>
      </c>
    </row>
    <row r="61" spans="1:2" x14ac:dyDescent="0.2">
      <c r="A61" s="15" t="s">
        <v>528</v>
      </c>
      <c r="B61" s="17">
        <v>14</v>
      </c>
    </row>
    <row r="62" spans="1:2" x14ac:dyDescent="0.2">
      <c r="A62" s="16" t="s">
        <v>173</v>
      </c>
      <c r="B62" s="17">
        <v>14</v>
      </c>
    </row>
    <row r="63" spans="1:2" x14ac:dyDescent="0.2">
      <c r="A63" s="15" t="s">
        <v>541</v>
      </c>
      <c r="B63" s="17">
        <v>19</v>
      </c>
    </row>
    <row r="64" spans="1:2" x14ac:dyDescent="0.2">
      <c r="A64" s="16" t="s">
        <v>18</v>
      </c>
      <c r="B64" s="17">
        <v>10</v>
      </c>
    </row>
    <row r="65" spans="1:2" x14ac:dyDescent="0.2">
      <c r="A65" s="16" t="s">
        <v>55</v>
      </c>
      <c r="B65" s="17">
        <v>9</v>
      </c>
    </row>
    <row r="66" spans="1:2" x14ac:dyDescent="0.2">
      <c r="A66" s="15" t="s">
        <v>562</v>
      </c>
      <c r="B66" s="17">
        <v>13</v>
      </c>
    </row>
    <row r="67" spans="1:2" x14ac:dyDescent="0.2">
      <c r="A67" s="16" t="s">
        <v>97</v>
      </c>
      <c r="B67" s="17">
        <v>3</v>
      </c>
    </row>
    <row r="68" spans="1:2" x14ac:dyDescent="0.2">
      <c r="A68" s="16" t="s">
        <v>568</v>
      </c>
      <c r="B68" s="17">
        <v>5</v>
      </c>
    </row>
    <row r="69" spans="1:2" x14ac:dyDescent="0.2">
      <c r="A69" s="16" t="s">
        <v>201</v>
      </c>
      <c r="B69" s="17">
        <v>5</v>
      </c>
    </row>
    <row r="70" spans="1:2" x14ac:dyDescent="0.2">
      <c r="A70" s="15" t="s">
        <v>584</v>
      </c>
      <c r="B70" s="17">
        <v>23</v>
      </c>
    </row>
    <row r="71" spans="1:2" x14ac:dyDescent="0.2">
      <c r="A71" s="16" t="s">
        <v>173</v>
      </c>
      <c r="B71" s="17">
        <v>23</v>
      </c>
    </row>
    <row r="72" spans="1:2" x14ac:dyDescent="0.2">
      <c r="A72" s="15" t="s">
        <v>587</v>
      </c>
      <c r="B72" s="17">
        <v>5</v>
      </c>
    </row>
    <row r="73" spans="1:2" x14ac:dyDescent="0.2">
      <c r="A73" s="16" t="s">
        <v>77</v>
      </c>
      <c r="B73" s="17">
        <v>5</v>
      </c>
    </row>
    <row r="74" spans="1:2" x14ac:dyDescent="0.2">
      <c r="A74" s="15" t="s">
        <v>597</v>
      </c>
      <c r="B74" s="17">
        <v>4</v>
      </c>
    </row>
    <row r="75" spans="1:2" x14ac:dyDescent="0.2">
      <c r="A75" s="16" t="s">
        <v>173</v>
      </c>
      <c r="B75" s="17">
        <v>4</v>
      </c>
    </row>
    <row r="76" spans="1:2" x14ac:dyDescent="0.2">
      <c r="A76" s="15" t="s">
        <v>609</v>
      </c>
      <c r="B76" s="17">
        <v>26</v>
      </c>
    </row>
    <row r="77" spans="1:2" x14ac:dyDescent="0.2">
      <c r="A77" s="16" t="s">
        <v>267</v>
      </c>
      <c r="B77" s="17">
        <v>4</v>
      </c>
    </row>
    <row r="78" spans="1:2" x14ac:dyDescent="0.2">
      <c r="A78" s="16" t="s">
        <v>55</v>
      </c>
      <c r="B78" s="17">
        <v>9</v>
      </c>
    </row>
    <row r="79" spans="1:2" x14ac:dyDescent="0.2">
      <c r="A79" s="16" t="s">
        <v>622</v>
      </c>
      <c r="B79" s="17">
        <v>7</v>
      </c>
    </row>
    <row r="80" spans="1:2" x14ac:dyDescent="0.2">
      <c r="A80" s="16" t="s">
        <v>440</v>
      </c>
      <c r="B80" s="17">
        <v>6</v>
      </c>
    </row>
    <row r="81" spans="1:2" x14ac:dyDescent="0.2">
      <c r="A81" s="15" t="s">
        <v>641</v>
      </c>
      <c r="B81" s="17">
        <v>15</v>
      </c>
    </row>
    <row r="82" spans="1:2" x14ac:dyDescent="0.2">
      <c r="A82" s="16" t="s">
        <v>173</v>
      </c>
      <c r="B82" s="17">
        <v>4</v>
      </c>
    </row>
    <row r="83" spans="1:2" x14ac:dyDescent="0.2">
      <c r="A83" s="16" t="s">
        <v>350</v>
      </c>
      <c r="B83" s="17">
        <v>11</v>
      </c>
    </row>
    <row r="84" spans="1:2" x14ac:dyDescent="0.2">
      <c r="A84" s="15" t="s">
        <v>655</v>
      </c>
      <c r="B84" s="17">
        <v>14</v>
      </c>
    </row>
    <row r="85" spans="1:2" x14ac:dyDescent="0.2">
      <c r="A85" s="16" t="s">
        <v>55</v>
      </c>
      <c r="B85" s="17">
        <v>8</v>
      </c>
    </row>
    <row r="86" spans="1:2" x14ac:dyDescent="0.2">
      <c r="A86" s="16" t="s">
        <v>42</v>
      </c>
      <c r="B86" s="17">
        <v>6</v>
      </c>
    </row>
    <row r="87" spans="1:2" x14ac:dyDescent="0.2">
      <c r="A87" s="15" t="s">
        <v>665</v>
      </c>
      <c r="B87" s="17">
        <v>28</v>
      </c>
    </row>
    <row r="88" spans="1:2" x14ac:dyDescent="0.2">
      <c r="A88" s="16" t="s">
        <v>18</v>
      </c>
      <c r="B88" s="17">
        <v>6</v>
      </c>
    </row>
    <row r="89" spans="1:2" x14ac:dyDescent="0.2">
      <c r="A89" s="16" t="s">
        <v>55</v>
      </c>
      <c r="B89" s="17">
        <v>12</v>
      </c>
    </row>
    <row r="90" spans="1:2" x14ac:dyDescent="0.2">
      <c r="A90" s="16" t="s">
        <v>452</v>
      </c>
      <c r="B90" s="17">
        <v>10</v>
      </c>
    </row>
    <row r="91" spans="1:2" x14ac:dyDescent="0.2">
      <c r="A91" s="15" t="s">
        <v>692</v>
      </c>
      <c r="B91" s="17">
        <v>10</v>
      </c>
    </row>
    <row r="92" spans="1:2" x14ac:dyDescent="0.2">
      <c r="A92" s="16" t="s">
        <v>97</v>
      </c>
      <c r="B92" s="17">
        <v>10</v>
      </c>
    </row>
    <row r="93" spans="1:2" x14ac:dyDescent="0.2">
      <c r="A93" s="15" t="s">
        <v>700</v>
      </c>
      <c r="B93" s="17">
        <v>14</v>
      </c>
    </row>
    <row r="94" spans="1:2" x14ac:dyDescent="0.2">
      <c r="A94" s="16" t="s">
        <v>55</v>
      </c>
      <c r="B94" s="17">
        <v>4</v>
      </c>
    </row>
    <row r="95" spans="1:2" x14ac:dyDescent="0.2">
      <c r="A95" s="16" t="s">
        <v>42</v>
      </c>
      <c r="B95" s="17">
        <v>10</v>
      </c>
    </row>
    <row r="96" spans="1:2" x14ac:dyDescent="0.2">
      <c r="A96" s="15" t="s">
        <v>711</v>
      </c>
      <c r="B96" s="17">
        <v>4</v>
      </c>
    </row>
    <row r="97" spans="1:2" x14ac:dyDescent="0.2">
      <c r="A97" s="16" t="s">
        <v>452</v>
      </c>
      <c r="B97" s="17">
        <v>4</v>
      </c>
    </row>
    <row r="98" spans="1:2" x14ac:dyDescent="0.2">
      <c r="A98" s="15" t="s">
        <v>716</v>
      </c>
      <c r="B98" s="17">
        <v>1</v>
      </c>
    </row>
    <row r="99" spans="1:2" x14ac:dyDescent="0.2">
      <c r="A99" s="16" t="s">
        <v>42</v>
      </c>
      <c r="B99" s="17">
        <v>1</v>
      </c>
    </row>
    <row r="100" spans="1:2" x14ac:dyDescent="0.2">
      <c r="A100" s="15" t="s">
        <v>720</v>
      </c>
      <c r="B100" s="17">
        <v>13</v>
      </c>
    </row>
    <row r="101" spans="1:2" x14ac:dyDescent="0.2">
      <c r="A101" s="16" t="s">
        <v>55</v>
      </c>
      <c r="B101" s="17">
        <v>9</v>
      </c>
    </row>
    <row r="102" spans="1:2" x14ac:dyDescent="0.2">
      <c r="A102" s="16" t="s">
        <v>42</v>
      </c>
      <c r="B102" s="17">
        <v>4</v>
      </c>
    </row>
    <row r="103" spans="1:2" x14ac:dyDescent="0.2">
      <c r="A103" s="15" t="s">
        <v>730</v>
      </c>
      <c r="B103" s="17">
        <v>9</v>
      </c>
    </row>
    <row r="104" spans="1:2" x14ac:dyDescent="0.2">
      <c r="A104" s="16" t="s">
        <v>42</v>
      </c>
      <c r="B104" s="17">
        <v>9</v>
      </c>
    </row>
    <row r="105" spans="1:2" x14ac:dyDescent="0.2">
      <c r="A105" s="15" t="s">
        <v>736</v>
      </c>
      <c r="B105" s="17">
        <v>17</v>
      </c>
    </row>
    <row r="106" spans="1:2" x14ac:dyDescent="0.2">
      <c r="A106" s="16" t="s">
        <v>77</v>
      </c>
      <c r="B106" s="17">
        <v>5</v>
      </c>
    </row>
    <row r="107" spans="1:2" x14ac:dyDescent="0.2">
      <c r="A107" s="16" t="s">
        <v>460</v>
      </c>
      <c r="B107" s="17">
        <v>7</v>
      </c>
    </row>
    <row r="108" spans="1:2" x14ac:dyDescent="0.2">
      <c r="A108" s="16" t="s">
        <v>452</v>
      </c>
      <c r="B108" s="17">
        <v>5</v>
      </c>
    </row>
    <row r="109" spans="1:2" x14ac:dyDescent="0.2">
      <c r="A109" s="15" t="s">
        <v>744</v>
      </c>
      <c r="B109" s="17">
        <v>11</v>
      </c>
    </row>
    <row r="110" spans="1:2" x14ac:dyDescent="0.2">
      <c r="A110" s="16" t="s">
        <v>97</v>
      </c>
      <c r="B110" s="17">
        <v>11</v>
      </c>
    </row>
    <row r="111" spans="1:2" x14ac:dyDescent="0.2">
      <c r="A111" s="15" t="s">
        <v>754</v>
      </c>
      <c r="B111" s="17">
        <v>11</v>
      </c>
    </row>
    <row r="112" spans="1:2" x14ac:dyDescent="0.2">
      <c r="A112" s="16" t="s">
        <v>452</v>
      </c>
      <c r="B112" s="17">
        <v>8</v>
      </c>
    </row>
    <row r="113" spans="1:2" x14ac:dyDescent="0.2">
      <c r="A113" s="16" t="s">
        <v>568</v>
      </c>
      <c r="B113" s="17">
        <v>3</v>
      </c>
    </row>
    <row r="114" spans="1:2" x14ac:dyDescent="0.2">
      <c r="A114" s="15" t="s">
        <v>760</v>
      </c>
      <c r="B114" s="17">
        <v>17</v>
      </c>
    </row>
    <row r="115" spans="1:2" x14ac:dyDescent="0.2">
      <c r="A115" s="16" t="s">
        <v>18</v>
      </c>
      <c r="B115" s="17">
        <v>3</v>
      </c>
    </row>
    <row r="116" spans="1:2" x14ac:dyDescent="0.2">
      <c r="A116" s="16" t="s">
        <v>55</v>
      </c>
      <c r="B116" s="17">
        <v>11</v>
      </c>
    </row>
    <row r="117" spans="1:2" x14ac:dyDescent="0.2">
      <c r="A117" s="16" t="s">
        <v>42</v>
      </c>
      <c r="B117" s="17">
        <v>3</v>
      </c>
    </row>
    <row r="118" spans="1:2" x14ac:dyDescent="0.2">
      <c r="A118" s="15" t="s">
        <v>773</v>
      </c>
      <c r="B118" s="17">
        <v>28</v>
      </c>
    </row>
    <row r="119" spans="1:2" x14ac:dyDescent="0.2">
      <c r="A119" s="16" t="s">
        <v>173</v>
      </c>
      <c r="B119" s="17">
        <v>4</v>
      </c>
    </row>
    <row r="120" spans="1:2" x14ac:dyDescent="0.2">
      <c r="A120" s="16" t="s">
        <v>42</v>
      </c>
      <c r="B120" s="17">
        <v>8</v>
      </c>
    </row>
    <row r="121" spans="1:2" x14ac:dyDescent="0.2">
      <c r="A121" s="16" t="s">
        <v>452</v>
      </c>
      <c r="B121" s="17">
        <v>6</v>
      </c>
    </row>
    <row r="122" spans="1:2" x14ac:dyDescent="0.2">
      <c r="A122" s="16" t="s">
        <v>568</v>
      </c>
      <c r="B122" s="17">
        <v>10</v>
      </c>
    </row>
    <row r="123" spans="1:2" x14ac:dyDescent="0.2">
      <c r="A123" s="15" t="s">
        <v>801</v>
      </c>
      <c r="B123" s="17">
        <v>10</v>
      </c>
    </row>
    <row r="124" spans="1:2" x14ac:dyDescent="0.2">
      <c r="A124" s="16" t="s">
        <v>460</v>
      </c>
      <c r="B124" s="17">
        <v>6</v>
      </c>
    </row>
    <row r="125" spans="1:2" x14ac:dyDescent="0.2">
      <c r="A125" s="16" t="s">
        <v>201</v>
      </c>
      <c r="B125" s="17">
        <v>4</v>
      </c>
    </row>
    <row r="126" spans="1:2" x14ac:dyDescent="0.2">
      <c r="A126" s="15" t="s">
        <v>817</v>
      </c>
      <c r="B126" s="17">
        <v>20</v>
      </c>
    </row>
    <row r="127" spans="1:2" x14ac:dyDescent="0.2">
      <c r="A127" s="16" t="s">
        <v>18</v>
      </c>
      <c r="B127" s="17">
        <v>7</v>
      </c>
    </row>
    <row r="128" spans="1:2" x14ac:dyDescent="0.2">
      <c r="A128" s="16" t="s">
        <v>173</v>
      </c>
      <c r="B128" s="17">
        <v>8</v>
      </c>
    </row>
    <row r="129" spans="1:2" x14ac:dyDescent="0.2">
      <c r="A129" s="16" t="s">
        <v>42</v>
      </c>
      <c r="B129" s="17">
        <v>5</v>
      </c>
    </row>
    <row r="130" spans="1:2" x14ac:dyDescent="0.2">
      <c r="A130" s="15" t="s">
        <v>837</v>
      </c>
      <c r="B130" s="17">
        <v>12</v>
      </c>
    </row>
    <row r="131" spans="1:2" x14ac:dyDescent="0.2">
      <c r="A131" s="16" t="s">
        <v>452</v>
      </c>
      <c r="B131" s="17">
        <v>12</v>
      </c>
    </row>
    <row r="132" spans="1:2" x14ac:dyDescent="0.2">
      <c r="A132" s="15" t="s">
        <v>847</v>
      </c>
      <c r="B132" s="17">
        <v>33</v>
      </c>
    </row>
    <row r="133" spans="1:2" x14ac:dyDescent="0.2">
      <c r="A133" s="16" t="s">
        <v>267</v>
      </c>
      <c r="B133" s="17">
        <v>8</v>
      </c>
    </row>
    <row r="134" spans="1:2" x14ac:dyDescent="0.2">
      <c r="A134" s="16" t="s">
        <v>55</v>
      </c>
      <c r="B134" s="17">
        <v>6</v>
      </c>
    </row>
    <row r="135" spans="1:2" x14ac:dyDescent="0.2">
      <c r="A135" s="16" t="s">
        <v>870</v>
      </c>
      <c r="B135" s="17">
        <v>9</v>
      </c>
    </row>
    <row r="136" spans="1:2" x14ac:dyDescent="0.2">
      <c r="A136" s="16" t="s">
        <v>440</v>
      </c>
      <c r="B136" s="17">
        <v>10</v>
      </c>
    </row>
    <row r="137" spans="1:2" x14ac:dyDescent="0.2">
      <c r="A137" s="15" t="s">
        <v>892</v>
      </c>
      <c r="B137" s="17">
        <v>29</v>
      </c>
    </row>
    <row r="138" spans="1:2" x14ac:dyDescent="0.2">
      <c r="A138" s="16" t="s">
        <v>893</v>
      </c>
      <c r="B138" s="17">
        <v>1</v>
      </c>
    </row>
    <row r="139" spans="1:2" x14ac:dyDescent="0.2">
      <c r="A139" s="16" t="s">
        <v>187</v>
      </c>
      <c r="B139" s="17">
        <v>5</v>
      </c>
    </row>
    <row r="140" spans="1:2" x14ac:dyDescent="0.2">
      <c r="A140" s="16" t="s">
        <v>42</v>
      </c>
      <c r="B140" s="17">
        <v>9</v>
      </c>
    </row>
    <row r="141" spans="1:2" x14ac:dyDescent="0.2">
      <c r="A141" s="16" t="s">
        <v>460</v>
      </c>
      <c r="B141" s="17">
        <v>11</v>
      </c>
    </row>
    <row r="142" spans="1:2" x14ac:dyDescent="0.2">
      <c r="A142" s="16" t="s">
        <v>622</v>
      </c>
      <c r="B142" s="17">
        <v>3</v>
      </c>
    </row>
    <row r="143" spans="1:2" x14ac:dyDescent="0.2">
      <c r="A143" s="15" t="s">
        <v>922</v>
      </c>
      <c r="B143" s="17">
        <v>19</v>
      </c>
    </row>
    <row r="144" spans="1:2" x14ac:dyDescent="0.2">
      <c r="A144" s="16" t="s">
        <v>55</v>
      </c>
      <c r="B144" s="17">
        <v>9</v>
      </c>
    </row>
    <row r="145" spans="1:2" x14ac:dyDescent="0.2">
      <c r="A145" s="16" t="s">
        <v>931</v>
      </c>
      <c r="B145" s="17">
        <v>4</v>
      </c>
    </row>
    <row r="146" spans="1:2" x14ac:dyDescent="0.2">
      <c r="A146" s="16" t="s">
        <v>173</v>
      </c>
      <c r="B146" s="17">
        <v>3</v>
      </c>
    </row>
    <row r="147" spans="1:2" x14ac:dyDescent="0.2">
      <c r="A147" s="16" t="s">
        <v>452</v>
      </c>
      <c r="B147" s="17">
        <v>3</v>
      </c>
    </row>
    <row r="148" spans="1:2" x14ac:dyDescent="0.2">
      <c r="A148" s="15" t="s">
        <v>932</v>
      </c>
      <c r="B148" s="17">
        <v>14</v>
      </c>
    </row>
    <row r="149" spans="1:2" x14ac:dyDescent="0.2">
      <c r="A149" s="16" t="s">
        <v>55</v>
      </c>
      <c r="B149" s="17">
        <v>9</v>
      </c>
    </row>
    <row r="150" spans="1:2" x14ac:dyDescent="0.2">
      <c r="A150" s="16" t="s">
        <v>42</v>
      </c>
      <c r="B150" s="17">
        <v>5</v>
      </c>
    </row>
    <row r="151" spans="1:2" x14ac:dyDescent="0.2">
      <c r="A151" s="15" t="s">
        <v>950</v>
      </c>
      <c r="B151" s="17">
        <v>18</v>
      </c>
    </row>
    <row r="152" spans="1:2" x14ac:dyDescent="0.2">
      <c r="A152" s="16" t="s">
        <v>951</v>
      </c>
      <c r="B152" s="17">
        <v>5</v>
      </c>
    </row>
    <row r="153" spans="1:2" x14ac:dyDescent="0.2">
      <c r="A153" s="16" t="s">
        <v>960</v>
      </c>
      <c r="B153" s="17">
        <v>2</v>
      </c>
    </row>
    <row r="154" spans="1:2" x14ac:dyDescent="0.2">
      <c r="A154" s="16" t="s">
        <v>267</v>
      </c>
      <c r="B154" s="17">
        <v>1</v>
      </c>
    </row>
    <row r="155" spans="1:2" x14ac:dyDescent="0.2">
      <c r="A155" s="16" t="s">
        <v>961</v>
      </c>
      <c r="B155" s="17">
        <v>1</v>
      </c>
    </row>
    <row r="156" spans="1:2" x14ac:dyDescent="0.2">
      <c r="A156" s="16" t="s">
        <v>42</v>
      </c>
      <c r="B156" s="17">
        <v>2</v>
      </c>
    </row>
    <row r="157" spans="1:2" x14ac:dyDescent="0.2">
      <c r="A157" s="16" t="s">
        <v>360</v>
      </c>
      <c r="B157" s="17">
        <v>2</v>
      </c>
    </row>
    <row r="158" spans="1:2" x14ac:dyDescent="0.2">
      <c r="A158" s="16" t="s">
        <v>622</v>
      </c>
      <c r="B158" s="17">
        <v>4</v>
      </c>
    </row>
    <row r="159" spans="1:2" x14ac:dyDescent="0.2">
      <c r="A159" s="16" t="s">
        <v>201</v>
      </c>
      <c r="B159" s="17">
        <v>1</v>
      </c>
    </row>
    <row r="160" spans="1:2" x14ac:dyDescent="0.2">
      <c r="A160" s="15" t="s">
        <v>977</v>
      </c>
      <c r="B160" s="17">
        <v>19</v>
      </c>
    </row>
    <row r="161" spans="1:2" x14ac:dyDescent="0.2">
      <c r="A161" s="16" t="s">
        <v>55</v>
      </c>
      <c r="B161" s="17">
        <v>10</v>
      </c>
    </row>
    <row r="162" spans="1:2" x14ac:dyDescent="0.2">
      <c r="A162" s="16" t="s">
        <v>42</v>
      </c>
      <c r="B162" s="17">
        <v>9</v>
      </c>
    </row>
    <row r="163" spans="1:2" x14ac:dyDescent="0.2">
      <c r="A163" s="15" t="s">
        <v>987</v>
      </c>
      <c r="B163" s="17">
        <v>19</v>
      </c>
    </row>
    <row r="164" spans="1:2" x14ac:dyDescent="0.2">
      <c r="A164" s="16" t="s">
        <v>951</v>
      </c>
      <c r="B164" s="17">
        <v>9</v>
      </c>
    </row>
    <row r="165" spans="1:2" x14ac:dyDescent="0.2">
      <c r="A165" s="16" t="s">
        <v>97</v>
      </c>
      <c r="B165" s="17">
        <v>10</v>
      </c>
    </row>
    <row r="166" spans="1:2" x14ac:dyDescent="0.2">
      <c r="A166" s="15" t="s">
        <v>1000</v>
      </c>
      <c r="B166" s="17">
        <v>3</v>
      </c>
    </row>
    <row r="167" spans="1:2" x14ac:dyDescent="0.2">
      <c r="A167" s="16" t="s">
        <v>440</v>
      </c>
      <c r="B167" s="17">
        <v>3</v>
      </c>
    </row>
    <row r="168" spans="1:2" x14ac:dyDescent="0.2">
      <c r="A168" s="15" t="s">
        <v>1007</v>
      </c>
      <c r="B168" s="17">
        <v>22</v>
      </c>
    </row>
    <row r="169" spans="1:2" x14ac:dyDescent="0.2">
      <c r="A169" s="16" t="s">
        <v>42</v>
      </c>
      <c r="B169" s="17">
        <v>8</v>
      </c>
    </row>
    <row r="170" spans="1:2" x14ac:dyDescent="0.2">
      <c r="A170" s="16" t="s">
        <v>97</v>
      </c>
      <c r="B170" s="17">
        <v>7</v>
      </c>
    </row>
    <row r="171" spans="1:2" x14ac:dyDescent="0.2">
      <c r="A171" s="16" t="s">
        <v>568</v>
      </c>
      <c r="B171" s="17">
        <v>7</v>
      </c>
    </row>
    <row r="172" spans="1:2" x14ac:dyDescent="0.2">
      <c r="A172" s="15" t="s">
        <v>1029</v>
      </c>
      <c r="B172" s="17">
        <v>27</v>
      </c>
    </row>
    <row r="173" spans="1:2" x14ac:dyDescent="0.2">
      <c r="A173" s="16" t="s">
        <v>18</v>
      </c>
      <c r="B173" s="17">
        <v>15</v>
      </c>
    </row>
    <row r="174" spans="1:2" x14ac:dyDescent="0.2">
      <c r="A174" s="16" t="s">
        <v>452</v>
      </c>
      <c r="B174" s="17">
        <v>12</v>
      </c>
    </row>
    <row r="175" spans="1:2" x14ac:dyDescent="0.2">
      <c r="A175" s="15" t="s">
        <v>1070</v>
      </c>
      <c r="B175" s="17">
        <v>846</v>
      </c>
    </row>
  </sheetData>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3:A147"/>
  <sheetViews>
    <sheetView workbookViewId="0">
      <selection activeCell="A3" sqref="A3"/>
    </sheetView>
  </sheetViews>
  <sheetFormatPr defaultRowHeight="12.75" x14ac:dyDescent="0.2"/>
  <cols>
    <col min="1" max="1" width="38.85546875" customWidth="1"/>
  </cols>
  <sheetData>
    <row r="3" spans="1:1" x14ac:dyDescent="0.2">
      <c r="A3" s="14" t="s">
        <v>1069</v>
      </c>
    </row>
    <row r="4" spans="1:1" x14ac:dyDescent="0.2">
      <c r="A4" s="15" t="s">
        <v>951</v>
      </c>
    </row>
    <row r="5" spans="1:1" x14ac:dyDescent="0.2">
      <c r="A5" s="16" t="s">
        <v>950</v>
      </c>
    </row>
    <row r="6" spans="1:1" x14ac:dyDescent="0.2">
      <c r="A6" s="16" t="s">
        <v>987</v>
      </c>
    </row>
    <row r="7" spans="1:1" x14ac:dyDescent="0.2">
      <c r="A7" s="15" t="s">
        <v>960</v>
      </c>
    </row>
    <row r="8" spans="1:1" x14ac:dyDescent="0.2">
      <c r="A8" s="16" t="s">
        <v>950</v>
      </c>
    </row>
    <row r="9" spans="1:1" x14ac:dyDescent="0.2">
      <c r="A9" s="15" t="s">
        <v>893</v>
      </c>
    </row>
    <row r="10" spans="1:1" x14ac:dyDescent="0.2">
      <c r="A10" s="16" t="s">
        <v>892</v>
      </c>
    </row>
    <row r="11" spans="1:1" x14ac:dyDescent="0.2">
      <c r="A11" s="15" t="s">
        <v>77</v>
      </c>
    </row>
    <row r="12" spans="1:1" x14ac:dyDescent="0.2">
      <c r="A12" s="16" t="s">
        <v>76</v>
      </c>
    </row>
    <row r="13" spans="1:1" x14ac:dyDescent="0.2">
      <c r="A13" s="16" t="s">
        <v>257</v>
      </c>
    </row>
    <row r="14" spans="1:1" x14ac:dyDescent="0.2">
      <c r="A14" s="16" t="s">
        <v>447</v>
      </c>
    </row>
    <row r="15" spans="1:1" x14ac:dyDescent="0.2">
      <c r="A15" s="16" t="s">
        <v>471</v>
      </c>
    </row>
    <row r="16" spans="1:1" x14ac:dyDescent="0.2">
      <c r="A16" s="16" t="s">
        <v>502</v>
      </c>
    </row>
    <row r="17" spans="1:1" x14ac:dyDescent="0.2">
      <c r="A17" s="16" t="s">
        <v>587</v>
      </c>
    </row>
    <row r="18" spans="1:1" x14ac:dyDescent="0.2">
      <c r="A18" s="16" t="s">
        <v>736</v>
      </c>
    </row>
    <row r="19" spans="1:1" x14ac:dyDescent="0.2">
      <c r="A19" s="15" t="s">
        <v>267</v>
      </c>
    </row>
    <row r="20" spans="1:1" x14ac:dyDescent="0.2">
      <c r="A20" s="16" t="s">
        <v>257</v>
      </c>
    </row>
    <row r="21" spans="1:1" x14ac:dyDescent="0.2">
      <c r="A21" s="16" t="s">
        <v>609</v>
      </c>
    </row>
    <row r="22" spans="1:1" x14ac:dyDescent="0.2">
      <c r="A22" s="16" t="s">
        <v>847</v>
      </c>
    </row>
    <row r="23" spans="1:1" x14ac:dyDescent="0.2">
      <c r="A23" s="16" t="s">
        <v>950</v>
      </c>
    </row>
    <row r="24" spans="1:1" x14ac:dyDescent="0.2">
      <c r="A24" s="15" t="s">
        <v>18</v>
      </c>
    </row>
    <row r="25" spans="1:1" x14ac:dyDescent="0.2">
      <c r="A25" s="16" t="s">
        <v>17</v>
      </c>
    </row>
    <row r="26" spans="1:1" x14ac:dyDescent="0.2">
      <c r="A26" s="16" t="s">
        <v>257</v>
      </c>
    </row>
    <row r="27" spans="1:1" x14ac:dyDescent="0.2">
      <c r="A27" s="16" t="s">
        <v>541</v>
      </c>
    </row>
    <row r="28" spans="1:1" x14ac:dyDescent="0.2">
      <c r="A28" s="16" t="s">
        <v>665</v>
      </c>
    </row>
    <row r="29" spans="1:1" x14ac:dyDescent="0.2">
      <c r="A29" s="16" t="s">
        <v>760</v>
      </c>
    </row>
    <row r="30" spans="1:1" x14ac:dyDescent="0.2">
      <c r="A30" s="16" t="s">
        <v>817</v>
      </c>
    </row>
    <row r="31" spans="1:1" x14ac:dyDescent="0.2">
      <c r="A31" s="16" t="s">
        <v>1029</v>
      </c>
    </row>
    <row r="32" spans="1:1" x14ac:dyDescent="0.2">
      <c r="A32" s="15" t="s">
        <v>55</v>
      </c>
    </row>
    <row r="33" spans="1:1" x14ac:dyDescent="0.2">
      <c r="A33" s="16" t="s">
        <v>54</v>
      </c>
    </row>
    <row r="34" spans="1:1" x14ac:dyDescent="0.2">
      <c r="A34" s="16" t="s">
        <v>112</v>
      </c>
    </row>
    <row r="35" spans="1:1" x14ac:dyDescent="0.2">
      <c r="A35" s="16" t="s">
        <v>257</v>
      </c>
    </row>
    <row r="36" spans="1:1" x14ac:dyDescent="0.2">
      <c r="A36" s="16" t="s">
        <v>299</v>
      </c>
    </row>
    <row r="37" spans="1:1" x14ac:dyDescent="0.2">
      <c r="A37" s="16" t="s">
        <v>471</v>
      </c>
    </row>
    <row r="38" spans="1:1" x14ac:dyDescent="0.2">
      <c r="A38" s="16" t="s">
        <v>541</v>
      </c>
    </row>
    <row r="39" spans="1:1" x14ac:dyDescent="0.2">
      <c r="A39" s="16" t="s">
        <v>609</v>
      </c>
    </row>
    <row r="40" spans="1:1" x14ac:dyDescent="0.2">
      <c r="A40" s="16" t="s">
        <v>655</v>
      </c>
    </row>
    <row r="41" spans="1:1" x14ac:dyDescent="0.2">
      <c r="A41" s="16" t="s">
        <v>665</v>
      </c>
    </row>
    <row r="42" spans="1:1" x14ac:dyDescent="0.2">
      <c r="A42" s="16" t="s">
        <v>700</v>
      </c>
    </row>
    <row r="43" spans="1:1" x14ac:dyDescent="0.2">
      <c r="A43" s="16" t="s">
        <v>720</v>
      </c>
    </row>
    <row r="44" spans="1:1" x14ac:dyDescent="0.2">
      <c r="A44" s="16" t="s">
        <v>760</v>
      </c>
    </row>
    <row r="45" spans="1:1" x14ac:dyDescent="0.2">
      <c r="A45" s="16" t="s">
        <v>847</v>
      </c>
    </row>
    <row r="46" spans="1:1" x14ac:dyDescent="0.2">
      <c r="A46" s="16" t="s">
        <v>922</v>
      </c>
    </row>
    <row r="47" spans="1:1" x14ac:dyDescent="0.2">
      <c r="A47" s="16" t="s">
        <v>932</v>
      </c>
    </row>
    <row r="48" spans="1:1" x14ac:dyDescent="0.2">
      <c r="A48" s="16" t="s">
        <v>977</v>
      </c>
    </row>
    <row r="49" spans="1:1" x14ac:dyDescent="0.2">
      <c r="A49" s="15" t="s">
        <v>931</v>
      </c>
    </row>
    <row r="50" spans="1:1" x14ac:dyDescent="0.2">
      <c r="A50" s="16" t="s">
        <v>922</v>
      </c>
    </row>
    <row r="51" spans="1:1" x14ac:dyDescent="0.2">
      <c r="A51" s="15" t="s">
        <v>173</v>
      </c>
    </row>
    <row r="52" spans="1:1" x14ac:dyDescent="0.2">
      <c r="A52" s="16" t="s">
        <v>172</v>
      </c>
    </row>
    <row r="53" spans="1:1" x14ac:dyDescent="0.2">
      <c r="A53" s="16" t="s">
        <v>208</v>
      </c>
    </row>
    <row r="54" spans="1:1" x14ac:dyDescent="0.2">
      <c r="A54" s="16" t="s">
        <v>224</v>
      </c>
    </row>
    <row r="55" spans="1:1" x14ac:dyDescent="0.2">
      <c r="A55" s="16" t="s">
        <v>502</v>
      </c>
    </row>
    <row r="56" spans="1:1" x14ac:dyDescent="0.2">
      <c r="A56" s="16" t="s">
        <v>528</v>
      </c>
    </row>
    <row r="57" spans="1:1" x14ac:dyDescent="0.2">
      <c r="A57" s="16" t="s">
        <v>584</v>
      </c>
    </row>
    <row r="58" spans="1:1" x14ac:dyDescent="0.2">
      <c r="A58" s="16" t="s">
        <v>597</v>
      </c>
    </row>
    <row r="59" spans="1:1" x14ac:dyDescent="0.2">
      <c r="A59" s="16" t="s">
        <v>641</v>
      </c>
    </row>
    <row r="60" spans="1:1" x14ac:dyDescent="0.2">
      <c r="A60" s="16" t="s">
        <v>773</v>
      </c>
    </row>
    <row r="61" spans="1:1" x14ac:dyDescent="0.2">
      <c r="A61" s="16" t="s">
        <v>817</v>
      </c>
    </row>
    <row r="62" spans="1:1" x14ac:dyDescent="0.2">
      <c r="A62" s="16" t="s">
        <v>922</v>
      </c>
    </row>
    <row r="63" spans="1:1" x14ac:dyDescent="0.2">
      <c r="A63" s="15" t="s">
        <v>961</v>
      </c>
    </row>
    <row r="64" spans="1:1" x14ac:dyDescent="0.2">
      <c r="A64" s="16" t="s">
        <v>950</v>
      </c>
    </row>
    <row r="65" spans="1:1" x14ac:dyDescent="0.2">
      <c r="A65" s="15" t="s">
        <v>870</v>
      </c>
    </row>
    <row r="66" spans="1:1" x14ac:dyDescent="0.2">
      <c r="A66" s="16" t="s">
        <v>847</v>
      </c>
    </row>
    <row r="67" spans="1:1" x14ac:dyDescent="0.2">
      <c r="A67" s="15" t="s">
        <v>350</v>
      </c>
    </row>
    <row r="68" spans="1:1" x14ac:dyDescent="0.2">
      <c r="A68" s="16" t="s">
        <v>349</v>
      </c>
    </row>
    <row r="69" spans="1:1" x14ac:dyDescent="0.2">
      <c r="A69" s="16" t="s">
        <v>641</v>
      </c>
    </row>
    <row r="70" spans="1:1" x14ac:dyDescent="0.2">
      <c r="A70" s="15" t="s">
        <v>187</v>
      </c>
    </row>
    <row r="71" spans="1:1" x14ac:dyDescent="0.2">
      <c r="A71" s="16" t="s">
        <v>172</v>
      </c>
    </row>
    <row r="72" spans="1:1" x14ac:dyDescent="0.2">
      <c r="A72" s="16" t="s">
        <v>892</v>
      </c>
    </row>
    <row r="73" spans="1:1" x14ac:dyDescent="0.2">
      <c r="A73" s="15" t="s">
        <v>42</v>
      </c>
    </row>
    <row r="74" spans="1:1" x14ac:dyDescent="0.2">
      <c r="A74" s="16" t="s">
        <v>17</v>
      </c>
    </row>
    <row r="75" spans="1:1" x14ac:dyDescent="0.2">
      <c r="A75" s="16" t="s">
        <v>224</v>
      </c>
    </row>
    <row r="76" spans="1:1" x14ac:dyDescent="0.2">
      <c r="A76" s="16" t="s">
        <v>257</v>
      </c>
    </row>
    <row r="77" spans="1:1" x14ac:dyDescent="0.2">
      <c r="A77" s="16" t="s">
        <v>299</v>
      </c>
    </row>
    <row r="78" spans="1:1" x14ac:dyDescent="0.2">
      <c r="A78" s="16" t="s">
        <v>328</v>
      </c>
    </row>
    <row r="79" spans="1:1" x14ac:dyDescent="0.2">
      <c r="A79" s="16" t="s">
        <v>471</v>
      </c>
    </row>
    <row r="80" spans="1:1" x14ac:dyDescent="0.2">
      <c r="A80" s="16" t="s">
        <v>655</v>
      </c>
    </row>
    <row r="81" spans="1:1" x14ac:dyDescent="0.2">
      <c r="A81" s="16" t="s">
        <v>700</v>
      </c>
    </row>
    <row r="82" spans="1:1" x14ac:dyDescent="0.2">
      <c r="A82" s="16" t="s">
        <v>716</v>
      </c>
    </row>
    <row r="83" spans="1:1" x14ac:dyDescent="0.2">
      <c r="A83" s="16" t="s">
        <v>720</v>
      </c>
    </row>
    <row r="84" spans="1:1" x14ac:dyDescent="0.2">
      <c r="A84" s="16" t="s">
        <v>730</v>
      </c>
    </row>
    <row r="85" spans="1:1" x14ac:dyDescent="0.2">
      <c r="A85" s="16" t="s">
        <v>760</v>
      </c>
    </row>
    <row r="86" spans="1:1" x14ac:dyDescent="0.2">
      <c r="A86" s="16" t="s">
        <v>773</v>
      </c>
    </row>
    <row r="87" spans="1:1" x14ac:dyDescent="0.2">
      <c r="A87" s="16" t="s">
        <v>817</v>
      </c>
    </row>
    <row r="88" spans="1:1" x14ac:dyDescent="0.2">
      <c r="A88" s="16" t="s">
        <v>892</v>
      </c>
    </row>
    <row r="89" spans="1:1" x14ac:dyDescent="0.2">
      <c r="A89" s="16" t="s">
        <v>932</v>
      </c>
    </row>
    <row r="90" spans="1:1" x14ac:dyDescent="0.2">
      <c r="A90" s="16" t="s">
        <v>950</v>
      </c>
    </row>
    <row r="91" spans="1:1" x14ac:dyDescent="0.2">
      <c r="A91" s="16" t="s">
        <v>977</v>
      </c>
    </row>
    <row r="92" spans="1:1" x14ac:dyDescent="0.2">
      <c r="A92" s="16" t="s">
        <v>1007</v>
      </c>
    </row>
    <row r="93" spans="1:1" x14ac:dyDescent="0.2">
      <c r="A93" s="15" t="s">
        <v>460</v>
      </c>
    </row>
    <row r="94" spans="1:1" x14ac:dyDescent="0.2">
      <c r="A94" s="16" t="s">
        <v>459</v>
      </c>
    </row>
    <row r="95" spans="1:1" x14ac:dyDescent="0.2">
      <c r="A95" s="16" t="s">
        <v>471</v>
      </c>
    </row>
    <row r="96" spans="1:1" x14ac:dyDescent="0.2">
      <c r="A96" s="16" t="s">
        <v>497</v>
      </c>
    </row>
    <row r="97" spans="1:1" x14ac:dyDescent="0.2">
      <c r="A97" s="16" t="s">
        <v>736</v>
      </c>
    </row>
    <row r="98" spans="1:1" x14ac:dyDescent="0.2">
      <c r="A98" s="16" t="s">
        <v>801</v>
      </c>
    </row>
    <row r="99" spans="1:1" x14ac:dyDescent="0.2">
      <c r="A99" s="16" t="s">
        <v>892</v>
      </c>
    </row>
    <row r="100" spans="1:1" x14ac:dyDescent="0.2">
      <c r="A100" s="15" t="s">
        <v>1143</v>
      </c>
    </row>
    <row r="101" spans="1:1" x14ac:dyDescent="0.2">
      <c r="A101" s="16" t="s">
        <v>349</v>
      </c>
    </row>
    <row r="102" spans="1:1" x14ac:dyDescent="0.2">
      <c r="A102" s="15" t="s">
        <v>360</v>
      </c>
    </row>
    <row r="103" spans="1:1" x14ac:dyDescent="0.2">
      <c r="A103" s="16" t="s">
        <v>349</v>
      </c>
    </row>
    <row r="104" spans="1:1" x14ac:dyDescent="0.2">
      <c r="A104" s="16" t="s">
        <v>950</v>
      </c>
    </row>
    <row r="105" spans="1:1" x14ac:dyDescent="0.2">
      <c r="A105" s="15" t="s">
        <v>97</v>
      </c>
    </row>
    <row r="106" spans="1:1" x14ac:dyDescent="0.2">
      <c r="A106" s="16" t="s">
        <v>76</v>
      </c>
    </row>
    <row r="107" spans="1:1" x14ac:dyDescent="0.2">
      <c r="A107" s="16" t="s">
        <v>518</v>
      </c>
    </row>
    <row r="108" spans="1:1" x14ac:dyDescent="0.2">
      <c r="A108" s="16" t="s">
        <v>562</v>
      </c>
    </row>
    <row r="109" spans="1:1" x14ac:dyDescent="0.2">
      <c r="A109" s="16" t="s">
        <v>692</v>
      </c>
    </row>
    <row r="110" spans="1:1" x14ac:dyDescent="0.2">
      <c r="A110" s="16" t="s">
        <v>744</v>
      </c>
    </row>
    <row r="111" spans="1:1" x14ac:dyDescent="0.2">
      <c r="A111" s="16" t="s">
        <v>987</v>
      </c>
    </row>
    <row r="112" spans="1:1" x14ac:dyDescent="0.2">
      <c r="A112" s="16" t="s">
        <v>1007</v>
      </c>
    </row>
    <row r="113" spans="1:1" x14ac:dyDescent="0.2">
      <c r="A113" s="15" t="s">
        <v>622</v>
      </c>
    </row>
    <row r="114" spans="1:1" x14ac:dyDescent="0.2">
      <c r="A114" s="16" t="s">
        <v>609</v>
      </c>
    </row>
    <row r="115" spans="1:1" x14ac:dyDescent="0.2">
      <c r="A115" s="16" t="s">
        <v>892</v>
      </c>
    </row>
    <row r="116" spans="1:1" x14ac:dyDescent="0.2">
      <c r="A116" s="16" t="s">
        <v>950</v>
      </c>
    </row>
    <row r="117" spans="1:1" x14ac:dyDescent="0.2">
      <c r="A117" s="15" t="s">
        <v>385</v>
      </c>
    </row>
    <row r="118" spans="1:1" x14ac:dyDescent="0.2">
      <c r="A118" s="16" t="s">
        <v>349</v>
      </c>
    </row>
    <row r="119" spans="1:1" x14ac:dyDescent="0.2">
      <c r="A119" s="15" t="s">
        <v>452</v>
      </c>
    </row>
    <row r="120" spans="1:1" x14ac:dyDescent="0.2">
      <c r="A120" s="16" t="s">
        <v>447</v>
      </c>
    </row>
    <row r="121" spans="1:1" x14ac:dyDescent="0.2">
      <c r="A121" s="16" t="s">
        <v>502</v>
      </c>
    </row>
    <row r="122" spans="1:1" x14ac:dyDescent="0.2">
      <c r="A122" s="16" t="s">
        <v>665</v>
      </c>
    </row>
    <row r="123" spans="1:1" x14ac:dyDescent="0.2">
      <c r="A123" s="16" t="s">
        <v>711</v>
      </c>
    </row>
    <row r="124" spans="1:1" x14ac:dyDescent="0.2">
      <c r="A124" s="16" t="s">
        <v>736</v>
      </c>
    </row>
    <row r="125" spans="1:1" x14ac:dyDescent="0.2">
      <c r="A125" s="16" t="s">
        <v>754</v>
      </c>
    </row>
    <row r="126" spans="1:1" x14ac:dyDescent="0.2">
      <c r="A126" s="16" t="s">
        <v>773</v>
      </c>
    </row>
    <row r="127" spans="1:1" x14ac:dyDescent="0.2">
      <c r="A127" s="16" t="s">
        <v>837</v>
      </c>
    </row>
    <row r="128" spans="1:1" x14ac:dyDescent="0.2">
      <c r="A128" s="16" t="s">
        <v>922</v>
      </c>
    </row>
    <row r="129" spans="1:1" x14ac:dyDescent="0.2">
      <c r="A129" s="16" t="s">
        <v>1029</v>
      </c>
    </row>
    <row r="130" spans="1:1" x14ac:dyDescent="0.2">
      <c r="A130" s="15" t="s">
        <v>440</v>
      </c>
    </row>
    <row r="131" spans="1:1" x14ac:dyDescent="0.2">
      <c r="A131" s="16" t="s">
        <v>439</v>
      </c>
    </row>
    <row r="132" spans="1:1" x14ac:dyDescent="0.2">
      <c r="A132" s="16" t="s">
        <v>471</v>
      </c>
    </row>
    <row r="133" spans="1:1" x14ac:dyDescent="0.2">
      <c r="A133" s="16" t="s">
        <v>502</v>
      </c>
    </row>
    <row r="134" spans="1:1" x14ac:dyDescent="0.2">
      <c r="A134" s="16" t="s">
        <v>609</v>
      </c>
    </row>
    <row r="135" spans="1:1" x14ac:dyDescent="0.2">
      <c r="A135" s="16" t="s">
        <v>847</v>
      </c>
    </row>
    <row r="136" spans="1:1" x14ac:dyDescent="0.2">
      <c r="A136" s="16" t="s">
        <v>1000</v>
      </c>
    </row>
    <row r="137" spans="1:1" x14ac:dyDescent="0.2">
      <c r="A137" s="15" t="s">
        <v>568</v>
      </c>
    </row>
    <row r="138" spans="1:1" x14ac:dyDescent="0.2">
      <c r="A138" s="16" t="s">
        <v>562</v>
      </c>
    </row>
    <row r="139" spans="1:1" x14ac:dyDescent="0.2">
      <c r="A139" s="16" t="s">
        <v>754</v>
      </c>
    </row>
    <row r="140" spans="1:1" x14ac:dyDescent="0.2">
      <c r="A140" s="16" t="s">
        <v>773</v>
      </c>
    </row>
    <row r="141" spans="1:1" x14ac:dyDescent="0.2">
      <c r="A141" s="16" t="s">
        <v>1007</v>
      </c>
    </row>
    <row r="142" spans="1:1" x14ac:dyDescent="0.2">
      <c r="A142" s="15" t="s">
        <v>201</v>
      </c>
    </row>
    <row r="143" spans="1:1" x14ac:dyDescent="0.2">
      <c r="A143" s="16" t="s">
        <v>172</v>
      </c>
    </row>
    <row r="144" spans="1:1" x14ac:dyDescent="0.2">
      <c r="A144" s="16" t="s">
        <v>562</v>
      </c>
    </row>
    <row r="145" spans="1:1" x14ac:dyDescent="0.2">
      <c r="A145" s="16" t="s">
        <v>801</v>
      </c>
    </row>
    <row r="146" spans="1:1" x14ac:dyDescent="0.2">
      <c r="A146" s="16" t="s">
        <v>950</v>
      </c>
    </row>
    <row r="147" spans="1:1" x14ac:dyDescent="0.2">
      <c r="A147" s="15" t="s">
        <v>1070</v>
      </c>
    </row>
  </sheetData>
  <autoFilter ref="A3:A146"/>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57"/>
  <sheetViews>
    <sheetView workbookViewId="0">
      <selection activeCell="C14" sqref="C14"/>
    </sheetView>
  </sheetViews>
  <sheetFormatPr defaultRowHeight="12.75" x14ac:dyDescent="0.2"/>
  <cols>
    <col min="1" max="1" width="32.85546875" style="46" customWidth="1"/>
  </cols>
  <sheetData>
    <row r="1" spans="1:5" ht="15" customHeight="1" x14ac:dyDescent="0.2">
      <c r="A1" s="84"/>
      <c r="B1" s="85"/>
      <c r="C1" s="85"/>
    </row>
    <row r="2" spans="1:5" ht="15" customHeight="1" x14ac:dyDescent="0.25">
      <c r="A2" s="83" t="s">
        <v>1196</v>
      </c>
      <c r="B2" s="83" t="s">
        <v>1197</v>
      </c>
      <c r="C2" s="85"/>
      <c r="E2" s="81"/>
    </row>
    <row r="3" spans="1:5" ht="15" customHeight="1" x14ac:dyDescent="0.25">
      <c r="A3" s="86" t="s">
        <v>77</v>
      </c>
      <c r="B3" s="87">
        <v>7</v>
      </c>
      <c r="C3" s="85"/>
      <c r="D3" s="81"/>
    </row>
    <row r="4" spans="1:5" ht="15" customHeight="1" x14ac:dyDescent="0.2">
      <c r="A4" s="86" t="s">
        <v>267</v>
      </c>
      <c r="B4" s="87">
        <v>4</v>
      </c>
      <c r="C4" s="85"/>
      <c r="D4" s="82"/>
    </row>
    <row r="5" spans="1:5" ht="15" customHeight="1" x14ac:dyDescent="0.25">
      <c r="A5" s="86" t="s">
        <v>18</v>
      </c>
      <c r="B5" s="87">
        <v>7</v>
      </c>
      <c r="C5" s="85"/>
      <c r="D5" s="81"/>
    </row>
    <row r="6" spans="1:5" ht="15" customHeight="1" x14ac:dyDescent="0.25">
      <c r="A6" s="86" t="s">
        <v>55</v>
      </c>
      <c r="B6" s="87">
        <v>16</v>
      </c>
      <c r="C6" s="85"/>
      <c r="D6" s="81"/>
    </row>
    <row r="7" spans="1:5" ht="15" customHeight="1" x14ac:dyDescent="0.25">
      <c r="A7" s="86" t="s">
        <v>460</v>
      </c>
      <c r="B7" s="87">
        <v>6</v>
      </c>
      <c r="C7" s="85"/>
      <c r="D7" s="81"/>
    </row>
    <row r="8" spans="1:5" ht="15" customHeight="1" x14ac:dyDescent="0.25">
      <c r="A8" s="86" t="s">
        <v>97</v>
      </c>
      <c r="B8" s="87">
        <v>7</v>
      </c>
      <c r="C8" s="85"/>
      <c r="D8" s="81"/>
    </row>
    <row r="9" spans="1:5" ht="15" customHeight="1" x14ac:dyDescent="0.25">
      <c r="A9" s="86" t="s">
        <v>452</v>
      </c>
      <c r="B9" s="87">
        <v>10</v>
      </c>
      <c r="C9" s="85"/>
      <c r="D9" s="81"/>
    </row>
    <row r="10" spans="1:5" ht="15" customHeight="1" x14ac:dyDescent="0.25">
      <c r="A10" s="86" t="s">
        <v>440</v>
      </c>
      <c r="B10" s="87">
        <v>6</v>
      </c>
      <c r="C10" s="85"/>
      <c r="D10" s="81"/>
    </row>
    <row r="11" spans="1:5" ht="15" customHeight="1" x14ac:dyDescent="0.25">
      <c r="A11" s="86" t="s">
        <v>1198</v>
      </c>
      <c r="B11" s="88" t="s">
        <v>1195</v>
      </c>
      <c r="C11" s="85"/>
      <c r="D11" s="81"/>
    </row>
    <row r="12" spans="1:5" ht="15" customHeight="1" x14ac:dyDescent="0.25">
      <c r="A12" s="86" t="s">
        <v>1199</v>
      </c>
      <c r="B12" s="88" t="s">
        <v>1195</v>
      </c>
      <c r="C12" s="85"/>
      <c r="D12" s="81"/>
    </row>
    <row r="13" spans="1:5" ht="15" customHeight="1" x14ac:dyDescent="0.25">
      <c r="A13" s="86"/>
      <c r="B13" s="88"/>
      <c r="C13" s="85"/>
      <c r="D13" s="81"/>
    </row>
    <row r="14" spans="1:5" ht="15" customHeight="1" x14ac:dyDescent="0.25">
      <c r="A14" s="90" t="s">
        <v>1201</v>
      </c>
      <c r="B14" s="83" t="s">
        <v>1197</v>
      </c>
      <c r="C14" s="85"/>
      <c r="D14" s="81"/>
    </row>
    <row r="15" spans="1:5" ht="15" customHeight="1" x14ac:dyDescent="0.25">
      <c r="A15" s="86" t="s">
        <v>1200</v>
      </c>
      <c r="B15" s="87">
        <v>2</v>
      </c>
      <c r="C15" s="85"/>
      <c r="D15" s="81"/>
    </row>
    <row r="16" spans="1:5" ht="15" customHeight="1" x14ac:dyDescent="0.25">
      <c r="A16" s="86" t="s">
        <v>960</v>
      </c>
      <c r="B16" s="89">
        <v>1</v>
      </c>
      <c r="C16" s="85"/>
      <c r="D16" s="81"/>
    </row>
    <row r="17" spans="1:4" ht="15" customHeight="1" x14ac:dyDescent="0.2">
      <c r="A17" s="86" t="s">
        <v>931</v>
      </c>
      <c r="B17" s="87">
        <v>1</v>
      </c>
      <c r="C17" s="85"/>
      <c r="D17" s="23"/>
    </row>
    <row r="18" spans="1:4" ht="15" customHeight="1" x14ac:dyDescent="0.2">
      <c r="A18" s="86" t="s">
        <v>173</v>
      </c>
      <c r="B18" s="87">
        <v>11</v>
      </c>
      <c r="C18" s="85"/>
      <c r="D18" s="23"/>
    </row>
    <row r="19" spans="1:4" ht="15" customHeight="1" x14ac:dyDescent="0.2">
      <c r="A19" s="86" t="s">
        <v>961</v>
      </c>
      <c r="B19" s="89">
        <v>1</v>
      </c>
      <c r="C19" s="85"/>
      <c r="D19" s="23"/>
    </row>
    <row r="20" spans="1:4" ht="15" customHeight="1" x14ac:dyDescent="0.2">
      <c r="A20" s="86" t="s">
        <v>870</v>
      </c>
      <c r="B20" s="87">
        <v>1</v>
      </c>
      <c r="C20" s="85"/>
      <c r="D20" s="23"/>
    </row>
    <row r="21" spans="1:4" ht="15" customHeight="1" x14ac:dyDescent="0.2">
      <c r="A21" s="86" t="s">
        <v>350</v>
      </c>
      <c r="B21" s="87">
        <v>2</v>
      </c>
      <c r="C21" s="85"/>
      <c r="D21" s="23"/>
    </row>
    <row r="22" spans="1:4" ht="15" customHeight="1" x14ac:dyDescent="0.2">
      <c r="A22" s="86" t="s">
        <v>187</v>
      </c>
      <c r="B22" s="87">
        <v>2</v>
      </c>
      <c r="C22" s="85"/>
      <c r="D22" s="23"/>
    </row>
    <row r="23" spans="1:4" ht="15" customHeight="1" x14ac:dyDescent="0.2">
      <c r="A23" s="86" t="s">
        <v>42</v>
      </c>
      <c r="B23" s="87">
        <v>19</v>
      </c>
      <c r="C23" s="85"/>
      <c r="D23" s="23"/>
    </row>
    <row r="24" spans="1:4" ht="15" customHeight="1" x14ac:dyDescent="0.25">
      <c r="A24" s="86" t="s">
        <v>360</v>
      </c>
      <c r="B24" s="89">
        <v>2</v>
      </c>
      <c r="C24" s="85"/>
      <c r="D24" s="81"/>
    </row>
    <row r="25" spans="1:4" ht="15" customHeight="1" x14ac:dyDescent="0.2">
      <c r="A25" s="86" t="s">
        <v>622</v>
      </c>
      <c r="B25" s="87">
        <v>3</v>
      </c>
      <c r="C25" s="85"/>
      <c r="D25" s="23"/>
    </row>
    <row r="26" spans="1:4" ht="15" customHeight="1" x14ac:dyDescent="0.2">
      <c r="A26" s="86" t="s">
        <v>385</v>
      </c>
      <c r="B26" s="87">
        <v>1</v>
      </c>
      <c r="C26" s="85"/>
      <c r="D26" s="23"/>
    </row>
    <row r="27" spans="1:4" ht="15" customHeight="1" x14ac:dyDescent="0.25">
      <c r="A27" s="86" t="s">
        <v>568</v>
      </c>
      <c r="B27" s="89">
        <v>4</v>
      </c>
      <c r="C27" s="85"/>
      <c r="D27" s="81"/>
    </row>
    <row r="28" spans="1:4" ht="15" customHeight="1" x14ac:dyDescent="0.2">
      <c r="A28" s="86" t="s">
        <v>201</v>
      </c>
      <c r="B28" s="89">
        <v>4</v>
      </c>
      <c r="C28" s="85"/>
      <c r="D28" s="23"/>
    </row>
    <row r="29" spans="1:4" ht="15" customHeight="1" x14ac:dyDescent="0.25">
      <c r="A29" s="84"/>
      <c r="B29" s="85"/>
      <c r="C29" s="85"/>
      <c r="D29" s="81"/>
    </row>
    <row r="30" spans="1:4" ht="15" customHeight="1" x14ac:dyDescent="0.25">
      <c r="A30" s="84"/>
      <c r="B30" s="85"/>
      <c r="C30" s="85"/>
      <c r="D30" s="81"/>
    </row>
    <row r="31" spans="1:4" ht="15" customHeight="1" x14ac:dyDescent="0.2">
      <c r="A31" s="84"/>
      <c r="B31" s="85"/>
      <c r="C31" s="85"/>
    </row>
    <row r="32" spans="1:4" ht="15" customHeight="1" x14ac:dyDescent="0.2"/>
    <row r="33" spans="1:1" ht="15" customHeight="1" x14ac:dyDescent="0.2"/>
    <row r="34" spans="1:1" ht="15" customHeight="1" x14ac:dyDescent="0.2"/>
    <row r="35" spans="1:1" ht="15" customHeight="1" x14ac:dyDescent="0.2"/>
    <row r="36" spans="1:1" ht="15" customHeight="1" x14ac:dyDescent="0.2"/>
    <row r="37" spans="1:1" ht="15" customHeight="1" x14ac:dyDescent="0.2"/>
    <row r="38" spans="1:1" ht="15" customHeight="1" x14ac:dyDescent="0.2"/>
    <row r="39" spans="1:1" ht="15" customHeight="1" x14ac:dyDescent="0.2"/>
    <row r="40" spans="1:1" ht="15" customHeight="1" x14ac:dyDescent="0.2"/>
    <row r="41" spans="1:1" ht="15" customHeight="1" x14ac:dyDescent="0.2"/>
    <row r="42" spans="1:1" ht="15" customHeight="1" x14ac:dyDescent="0.2"/>
    <row r="43" spans="1:1" ht="15" customHeight="1" x14ac:dyDescent="0.2"/>
    <row r="44" spans="1:1" ht="15" customHeight="1" x14ac:dyDescent="0.2"/>
    <row r="45" spans="1:1" ht="15" customHeight="1" x14ac:dyDescent="0.2">
      <c r="A45" s="80"/>
    </row>
    <row r="46" spans="1:1" ht="15" customHeight="1" x14ac:dyDescent="0.2">
      <c r="A46"/>
    </row>
    <row r="47" spans="1:1" ht="15" customHeight="1" x14ac:dyDescent="0.2">
      <c r="A47"/>
    </row>
    <row r="48" spans="1:1" ht="15" customHeight="1" x14ac:dyDescent="0.2">
      <c r="A48"/>
    </row>
    <row r="49" spans="1:1" ht="15" customHeight="1" x14ac:dyDescent="0.2">
      <c r="A49"/>
    </row>
    <row r="50" spans="1:1" ht="15" customHeight="1" x14ac:dyDescent="0.2">
      <c r="A50"/>
    </row>
    <row r="51" spans="1:1" ht="15" customHeight="1" x14ac:dyDescent="0.2">
      <c r="A51"/>
    </row>
    <row r="52" spans="1:1" ht="15" customHeight="1" x14ac:dyDescent="0.2">
      <c r="A52"/>
    </row>
    <row r="53" spans="1:1" ht="15" customHeight="1" x14ac:dyDescent="0.2">
      <c r="A53"/>
    </row>
    <row r="54" spans="1:1" ht="15" customHeight="1" x14ac:dyDescent="0.2">
      <c r="A54"/>
    </row>
    <row r="55" spans="1:1" ht="15" customHeight="1" x14ac:dyDescent="0.2">
      <c r="A55"/>
    </row>
    <row r="56" spans="1:1" ht="15" customHeight="1" x14ac:dyDescent="0.2">
      <c r="A56"/>
    </row>
    <row r="57" spans="1:1" ht="15" customHeight="1" x14ac:dyDescent="0.2">
      <c r="A57"/>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H848"/>
  <sheetViews>
    <sheetView topLeftCell="A832" workbookViewId="0">
      <selection activeCell="A2" sqref="A2"/>
    </sheetView>
  </sheetViews>
  <sheetFormatPr defaultRowHeight="12.75" x14ac:dyDescent="0.2"/>
  <cols>
    <col min="1" max="1" width="8.28515625" style="19" customWidth="1"/>
    <col min="2" max="2" width="37.7109375" customWidth="1"/>
    <col min="3" max="4" width="40.7109375" customWidth="1"/>
    <col min="5" max="5" width="14.7109375" customWidth="1"/>
    <col min="6" max="6" width="18.7109375" customWidth="1"/>
  </cols>
  <sheetData>
    <row r="1" spans="1:6" ht="18.75" customHeight="1" x14ac:dyDescent="0.2">
      <c r="A1" s="21" t="s">
        <v>0</v>
      </c>
      <c r="B1" s="21" t="s">
        <v>1</v>
      </c>
      <c r="C1" s="21" t="s">
        <v>2</v>
      </c>
      <c r="D1" s="21" t="s">
        <v>3</v>
      </c>
      <c r="E1" s="21" t="s">
        <v>14</v>
      </c>
      <c r="F1" s="21" t="s">
        <v>15</v>
      </c>
    </row>
    <row r="2" spans="1:6" x14ac:dyDescent="0.2">
      <c r="A2" s="19" t="s">
        <v>17</v>
      </c>
      <c r="B2" t="s">
        <v>18</v>
      </c>
      <c r="C2" t="s">
        <v>19</v>
      </c>
      <c r="D2" t="s">
        <v>20</v>
      </c>
      <c r="E2" s="1">
        <v>7500</v>
      </c>
      <c r="F2" s="1">
        <v>0</v>
      </c>
    </row>
    <row r="3" spans="1:6" x14ac:dyDescent="0.2">
      <c r="A3" s="19" t="s">
        <v>17</v>
      </c>
      <c r="B3" t="s">
        <v>18</v>
      </c>
      <c r="C3" t="s">
        <v>24</v>
      </c>
      <c r="D3" t="s">
        <v>25</v>
      </c>
      <c r="E3" s="1"/>
      <c r="F3" s="1"/>
    </row>
    <row r="4" spans="1:6" x14ac:dyDescent="0.2">
      <c r="A4" s="19" t="s">
        <v>17</v>
      </c>
      <c r="B4" t="s">
        <v>18</v>
      </c>
      <c r="C4" t="s">
        <v>28</v>
      </c>
      <c r="D4" t="s">
        <v>29</v>
      </c>
      <c r="E4" s="1"/>
      <c r="F4" s="1"/>
    </row>
    <row r="5" spans="1:6" x14ac:dyDescent="0.2">
      <c r="A5" s="19" t="s">
        <v>17</v>
      </c>
      <c r="B5" t="s">
        <v>18</v>
      </c>
      <c r="C5" t="s">
        <v>31</v>
      </c>
      <c r="D5" t="s">
        <v>32</v>
      </c>
      <c r="E5" s="1"/>
      <c r="F5" s="1"/>
    </row>
    <row r="6" spans="1:6" x14ac:dyDescent="0.2">
      <c r="A6" s="19" t="s">
        <v>17</v>
      </c>
      <c r="B6" t="s">
        <v>18</v>
      </c>
      <c r="C6" t="s">
        <v>34</v>
      </c>
      <c r="D6" t="s">
        <v>35</v>
      </c>
      <c r="E6" s="1"/>
      <c r="F6" s="1"/>
    </row>
    <row r="7" spans="1:6" x14ac:dyDescent="0.2">
      <c r="A7" s="19" t="s">
        <v>17</v>
      </c>
      <c r="B7" t="s">
        <v>18</v>
      </c>
      <c r="C7" t="s">
        <v>36</v>
      </c>
      <c r="D7" t="s">
        <v>37</v>
      </c>
      <c r="E7" s="1"/>
      <c r="F7" s="1"/>
    </row>
    <row r="8" spans="1:6" x14ac:dyDescent="0.2">
      <c r="A8" s="19" t="s">
        <v>17</v>
      </c>
      <c r="B8" t="s">
        <v>18</v>
      </c>
      <c r="C8" t="s">
        <v>38</v>
      </c>
      <c r="D8" t="s">
        <v>39</v>
      </c>
      <c r="E8" s="1"/>
      <c r="F8" s="1"/>
    </row>
    <row r="9" spans="1:6" x14ac:dyDescent="0.2">
      <c r="A9" s="19" t="s">
        <v>17</v>
      </c>
      <c r="B9" t="s">
        <v>18</v>
      </c>
      <c r="C9" t="s">
        <v>40</v>
      </c>
      <c r="D9" t="s">
        <v>41</v>
      </c>
      <c r="E9" s="1"/>
      <c r="F9" s="1"/>
    </row>
    <row r="10" spans="1:6" x14ac:dyDescent="0.2">
      <c r="A10" s="19" t="s">
        <v>17</v>
      </c>
      <c r="B10" t="s">
        <v>42</v>
      </c>
      <c r="C10" t="s">
        <v>43</v>
      </c>
      <c r="D10" t="s">
        <v>44</v>
      </c>
      <c r="E10" s="1">
        <v>4500</v>
      </c>
      <c r="F10" s="1">
        <v>0</v>
      </c>
    </row>
    <row r="11" spans="1:6" x14ac:dyDescent="0.2">
      <c r="A11" s="19" t="s">
        <v>17</v>
      </c>
      <c r="B11" t="s">
        <v>42</v>
      </c>
      <c r="C11" t="s">
        <v>45</v>
      </c>
      <c r="D11" t="s">
        <v>46</v>
      </c>
      <c r="E11" s="1"/>
      <c r="F11" s="1"/>
    </row>
    <row r="12" spans="1:6" x14ac:dyDescent="0.2">
      <c r="A12" s="19" t="s">
        <v>17</v>
      </c>
      <c r="B12" t="s">
        <v>42</v>
      </c>
      <c r="C12" t="s">
        <v>48</v>
      </c>
      <c r="D12" t="s">
        <v>49</v>
      </c>
      <c r="E12" s="1"/>
      <c r="F12" s="1"/>
    </row>
    <row r="13" spans="1:6" x14ac:dyDescent="0.2">
      <c r="A13" s="19" t="s">
        <v>17</v>
      </c>
      <c r="B13" t="s">
        <v>42</v>
      </c>
      <c r="C13" t="s">
        <v>52</v>
      </c>
      <c r="D13" t="s">
        <v>53</v>
      </c>
      <c r="E13" s="1"/>
      <c r="F13" s="1"/>
    </row>
    <row r="14" spans="1:6" x14ac:dyDescent="0.2">
      <c r="A14" s="19" t="s">
        <v>54</v>
      </c>
      <c r="B14" t="s">
        <v>55</v>
      </c>
      <c r="C14" t="s">
        <v>56</v>
      </c>
      <c r="D14" t="s">
        <v>57</v>
      </c>
      <c r="E14" s="1">
        <v>31455</v>
      </c>
      <c r="F14" s="1">
        <v>0</v>
      </c>
    </row>
    <row r="15" spans="1:6" x14ac:dyDescent="0.2">
      <c r="A15" s="19" t="s">
        <v>54</v>
      </c>
      <c r="B15" t="s">
        <v>55</v>
      </c>
      <c r="C15" t="s">
        <v>63</v>
      </c>
      <c r="D15" t="s">
        <v>64</v>
      </c>
      <c r="E15" s="1"/>
      <c r="F15" s="1"/>
    </row>
    <row r="16" spans="1:6" x14ac:dyDescent="0.2">
      <c r="A16" s="19" t="s">
        <v>54</v>
      </c>
      <c r="B16" t="s">
        <v>55</v>
      </c>
      <c r="C16" t="s">
        <v>65</v>
      </c>
      <c r="D16" t="s">
        <v>66</v>
      </c>
      <c r="E16" s="1"/>
      <c r="F16" s="1"/>
    </row>
    <row r="17" spans="1:6" x14ac:dyDescent="0.2">
      <c r="A17" s="19" t="s">
        <v>54</v>
      </c>
      <c r="B17" t="s">
        <v>55</v>
      </c>
      <c r="C17" t="s">
        <v>68</v>
      </c>
      <c r="D17" t="s">
        <v>69</v>
      </c>
      <c r="E17" s="1"/>
      <c r="F17" s="1"/>
    </row>
    <row r="18" spans="1:6" x14ac:dyDescent="0.2">
      <c r="A18" s="19" t="s">
        <v>54</v>
      </c>
      <c r="B18" t="s">
        <v>55</v>
      </c>
      <c r="C18" t="s">
        <v>73</v>
      </c>
      <c r="D18" t="s">
        <v>74</v>
      </c>
      <c r="E18" s="1"/>
      <c r="F18" s="1"/>
    </row>
    <row r="19" spans="1:6" x14ac:dyDescent="0.2">
      <c r="A19" s="19" t="s">
        <v>76</v>
      </c>
      <c r="B19" t="s">
        <v>77</v>
      </c>
      <c r="C19" t="s">
        <v>78</v>
      </c>
      <c r="D19" t="s">
        <v>79</v>
      </c>
      <c r="E19" s="1">
        <v>13868</v>
      </c>
      <c r="F19" s="1">
        <v>0</v>
      </c>
    </row>
    <row r="20" spans="1:6" x14ac:dyDescent="0.2">
      <c r="A20" s="19" t="s">
        <v>76</v>
      </c>
      <c r="B20" t="s">
        <v>77</v>
      </c>
      <c r="C20" t="s">
        <v>84</v>
      </c>
      <c r="D20" t="s">
        <v>85</v>
      </c>
      <c r="E20" s="1"/>
      <c r="F20" s="1"/>
    </row>
    <row r="21" spans="1:6" x14ac:dyDescent="0.2">
      <c r="A21" s="19" t="s">
        <v>76</v>
      </c>
      <c r="B21" t="s">
        <v>77</v>
      </c>
      <c r="C21" t="s">
        <v>87</v>
      </c>
      <c r="D21" t="s">
        <v>88</v>
      </c>
      <c r="E21" s="1"/>
      <c r="F21" s="1"/>
    </row>
    <row r="22" spans="1:6" x14ac:dyDescent="0.2">
      <c r="A22" s="19" t="s">
        <v>76</v>
      </c>
      <c r="B22" t="s">
        <v>77</v>
      </c>
      <c r="C22" t="s">
        <v>91</v>
      </c>
      <c r="D22" t="s">
        <v>92</v>
      </c>
      <c r="E22" s="1"/>
      <c r="F22" s="1"/>
    </row>
    <row r="23" spans="1:6" x14ac:dyDescent="0.2">
      <c r="A23" s="19" t="s">
        <v>76</v>
      </c>
      <c r="B23" t="s">
        <v>77</v>
      </c>
      <c r="C23" t="s">
        <v>94</v>
      </c>
      <c r="D23" t="s">
        <v>95</v>
      </c>
      <c r="E23" s="1"/>
      <c r="F23" s="1"/>
    </row>
    <row r="24" spans="1:6" x14ac:dyDescent="0.2">
      <c r="A24" s="19" t="s">
        <v>76</v>
      </c>
      <c r="B24" t="s">
        <v>97</v>
      </c>
      <c r="C24" t="s">
        <v>98</v>
      </c>
      <c r="D24" t="s">
        <v>99</v>
      </c>
      <c r="E24" s="1">
        <v>19000</v>
      </c>
      <c r="F24" s="1">
        <v>0</v>
      </c>
    </row>
    <row r="25" spans="1:6" x14ac:dyDescent="0.2">
      <c r="A25" s="19" t="s">
        <v>76</v>
      </c>
      <c r="B25" t="s">
        <v>97</v>
      </c>
      <c r="C25" t="s">
        <v>103</v>
      </c>
      <c r="D25" t="s">
        <v>104</v>
      </c>
      <c r="E25" s="1"/>
      <c r="F25" s="1"/>
    </row>
    <row r="26" spans="1:6" x14ac:dyDescent="0.2">
      <c r="A26" s="19" t="s">
        <v>76</v>
      </c>
      <c r="B26" t="s">
        <v>97</v>
      </c>
      <c r="C26" t="s">
        <v>105</v>
      </c>
      <c r="D26" t="s">
        <v>106</v>
      </c>
      <c r="E26" s="1"/>
      <c r="F26" s="1"/>
    </row>
    <row r="27" spans="1:6" x14ac:dyDescent="0.2">
      <c r="A27" s="19" t="s">
        <v>76</v>
      </c>
      <c r="B27" t="s">
        <v>97</v>
      </c>
      <c r="C27" t="s">
        <v>108</v>
      </c>
      <c r="D27" t="s">
        <v>109</v>
      </c>
      <c r="E27" s="1"/>
      <c r="F27" s="1"/>
    </row>
    <row r="28" spans="1:6" x14ac:dyDescent="0.2">
      <c r="A28" s="19" t="s">
        <v>76</v>
      </c>
      <c r="B28" t="s">
        <v>97</v>
      </c>
      <c r="C28" t="s">
        <v>68</v>
      </c>
      <c r="D28" t="s">
        <v>69</v>
      </c>
      <c r="E28" s="1"/>
      <c r="F28" s="1"/>
    </row>
    <row r="29" spans="1:6" x14ac:dyDescent="0.2">
      <c r="A29" s="19" t="s">
        <v>112</v>
      </c>
      <c r="B29" t="s">
        <v>55</v>
      </c>
      <c r="C29" t="s">
        <v>113</v>
      </c>
      <c r="D29" t="s">
        <v>114</v>
      </c>
      <c r="E29" s="1">
        <v>125000</v>
      </c>
      <c r="F29" s="1">
        <v>0</v>
      </c>
    </row>
    <row r="30" spans="1:6" x14ac:dyDescent="0.2">
      <c r="A30" s="19" t="s">
        <v>112</v>
      </c>
      <c r="B30" t="s">
        <v>55</v>
      </c>
      <c r="C30" t="s">
        <v>120</v>
      </c>
      <c r="D30" t="s">
        <v>121</v>
      </c>
      <c r="E30" s="1"/>
      <c r="F30" s="1"/>
    </row>
    <row r="31" spans="1:6" x14ac:dyDescent="0.2">
      <c r="A31" s="19" t="s">
        <v>112</v>
      </c>
      <c r="B31" t="s">
        <v>55</v>
      </c>
      <c r="C31" t="s">
        <v>123</v>
      </c>
      <c r="D31" t="s">
        <v>124</v>
      </c>
      <c r="E31" s="1"/>
      <c r="F31" s="1"/>
    </row>
    <row r="32" spans="1:6" x14ac:dyDescent="0.2">
      <c r="A32" s="19" t="s">
        <v>112</v>
      </c>
      <c r="B32" t="s">
        <v>55</v>
      </c>
      <c r="C32" t="s">
        <v>126</v>
      </c>
      <c r="D32" t="s">
        <v>127</v>
      </c>
      <c r="E32" s="1"/>
      <c r="F32" s="1"/>
    </row>
    <row r="33" spans="1:6" x14ac:dyDescent="0.2">
      <c r="A33" s="19" t="s">
        <v>112</v>
      </c>
      <c r="B33" t="s">
        <v>55</v>
      </c>
      <c r="C33" t="s">
        <v>128</v>
      </c>
      <c r="D33" t="s">
        <v>129</v>
      </c>
      <c r="E33" s="1"/>
      <c r="F33" s="1"/>
    </row>
    <row r="34" spans="1:6" x14ac:dyDescent="0.2">
      <c r="A34" s="19" t="s">
        <v>112</v>
      </c>
      <c r="B34" t="s">
        <v>55</v>
      </c>
      <c r="C34" t="s">
        <v>130</v>
      </c>
      <c r="D34" t="s">
        <v>131</v>
      </c>
      <c r="E34" s="1"/>
      <c r="F34" s="1"/>
    </row>
    <row r="35" spans="1:6" x14ac:dyDescent="0.2">
      <c r="A35" s="19" t="s">
        <v>112</v>
      </c>
      <c r="B35" t="s">
        <v>55</v>
      </c>
      <c r="C35" t="s">
        <v>132</v>
      </c>
      <c r="D35" t="s">
        <v>133</v>
      </c>
      <c r="E35" s="1"/>
      <c r="F35" s="1"/>
    </row>
    <row r="36" spans="1:6" x14ac:dyDescent="0.2">
      <c r="A36" s="19" t="s">
        <v>112</v>
      </c>
      <c r="B36" t="s">
        <v>55</v>
      </c>
      <c r="C36" t="s">
        <v>134</v>
      </c>
      <c r="D36" t="s">
        <v>135</v>
      </c>
      <c r="E36" s="1"/>
      <c r="F36" s="1"/>
    </row>
    <row r="37" spans="1:6" x14ac:dyDescent="0.2">
      <c r="A37" s="19" t="s">
        <v>112</v>
      </c>
      <c r="B37" t="s">
        <v>55</v>
      </c>
      <c r="C37" t="s">
        <v>136</v>
      </c>
      <c r="D37" t="s">
        <v>137</v>
      </c>
      <c r="E37" s="1"/>
      <c r="F37" s="1"/>
    </row>
    <row r="38" spans="1:6" x14ac:dyDescent="0.2">
      <c r="A38" s="19" t="s">
        <v>112</v>
      </c>
      <c r="B38" t="s">
        <v>55</v>
      </c>
      <c r="C38" t="s">
        <v>103</v>
      </c>
      <c r="D38" t="s">
        <v>104</v>
      </c>
      <c r="E38" s="1"/>
      <c r="F38" s="1"/>
    </row>
    <row r="39" spans="1:6" x14ac:dyDescent="0.2">
      <c r="A39" s="19" t="s">
        <v>112</v>
      </c>
      <c r="B39" t="s">
        <v>55</v>
      </c>
      <c r="C39" t="s">
        <v>63</v>
      </c>
      <c r="D39" t="s">
        <v>64</v>
      </c>
      <c r="E39" s="1"/>
      <c r="F39" s="1"/>
    </row>
    <row r="40" spans="1:6" x14ac:dyDescent="0.2">
      <c r="A40" s="19" t="s">
        <v>112</v>
      </c>
      <c r="B40" t="s">
        <v>55</v>
      </c>
      <c r="C40" t="s">
        <v>138</v>
      </c>
      <c r="D40" t="s">
        <v>139</v>
      </c>
      <c r="E40" s="1"/>
      <c r="F40" s="1"/>
    </row>
    <row r="41" spans="1:6" x14ac:dyDescent="0.2">
      <c r="A41" s="19" t="s">
        <v>112</v>
      </c>
      <c r="B41" t="s">
        <v>55</v>
      </c>
      <c r="C41" t="s">
        <v>141</v>
      </c>
      <c r="D41" t="s">
        <v>142</v>
      </c>
      <c r="E41" s="1"/>
      <c r="F41" s="1"/>
    </row>
    <row r="42" spans="1:6" x14ac:dyDescent="0.2">
      <c r="A42" s="19" t="s">
        <v>112</v>
      </c>
      <c r="B42" t="s">
        <v>55</v>
      </c>
      <c r="C42" t="s">
        <v>143</v>
      </c>
      <c r="D42" t="s">
        <v>144</v>
      </c>
      <c r="E42" s="1"/>
      <c r="F42" s="1"/>
    </row>
    <row r="43" spans="1:6" x14ac:dyDescent="0.2">
      <c r="A43" s="19" t="s">
        <v>112</v>
      </c>
      <c r="B43" t="s">
        <v>55</v>
      </c>
      <c r="C43" t="s">
        <v>65</v>
      </c>
      <c r="D43" t="s">
        <v>66</v>
      </c>
      <c r="E43" s="1"/>
      <c r="F43" s="1"/>
    </row>
    <row r="44" spans="1:6" x14ac:dyDescent="0.2">
      <c r="A44" s="19" t="s">
        <v>112</v>
      </c>
      <c r="B44" t="s">
        <v>55</v>
      </c>
      <c r="C44" t="s">
        <v>146</v>
      </c>
      <c r="D44" t="s">
        <v>147</v>
      </c>
      <c r="E44" s="1"/>
      <c r="F44" s="1"/>
    </row>
    <row r="45" spans="1:6" x14ac:dyDescent="0.2">
      <c r="A45" s="19" t="s">
        <v>112</v>
      </c>
      <c r="B45" t="s">
        <v>55</v>
      </c>
      <c r="C45" t="s">
        <v>148</v>
      </c>
      <c r="D45" t="s">
        <v>149</v>
      </c>
      <c r="E45" s="1"/>
      <c r="F45" s="1"/>
    </row>
    <row r="46" spans="1:6" x14ac:dyDescent="0.2">
      <c r="A46" s="19" t="s">
        <v>112</v>
      </c>
      <c r="B46" t="s">
        <v>55</v>
      </c>
      <c r="C46" t="s">
        <v>150</v>
      </c>
      <c r="D46" t="s">
        <v>151</v>
      </c>
      <c r="E46" s="1"/>
      <c r="F46" s="1"/>
    </row>
    <row r="47" spans="1:6" x14ac:dyDescent="0.2">
      <c r="A47" s="19" t="s">
        <v>112</v>
      </c>
      <c r="B47" t="s">
        <v>55</v>
      </c>
      <c r="C47" t="s">
        <v>152</v>
      </c>
      <c r="D47" t="s">
        <v>153</v>
      </c>
      <c r="E47" s="1"/>
      <c r="F47" s="1"/>
    </row>
    <row r="48" spans="1:6" x14ac:dyDescent="0.2">
      <c r="A48" s="19" t="s">
        <v>112</v>
      </c>
      <c r="B48" t="s">
        <v>55</v>
      </c>
      <c r="C48" t="s">
        <v>155</v>
      </c>
      <c r="D48" t="s">
        <v>156</v>
      </c>
      <c r="E48" s="1"/>
      <c r="F48" s="1"/>
    </row>
    <row r="49" spans="1:6" x14ac:dyDescent="0.2">
      <c r="A49" s="19" t="s">
        <v>112</v>
      </c>
      <c r="B49" t="s">
        <v>55</v>
      </c>
      <c r="C49" t="s">
        <v>158</v>
      </c>
      <c r="D49" t="s">
        <v>159</v>
      </c>
      <c r="E49" s="1"/>
      <c r="F49" s="1"/>
    </row>
    <row r="50" spans="1:6" x14ac:dyDescent="0.2">
      <c r="A50" s="19" t="s">
        <v>112</v>
      </c>
      <c r="B50" t="s">
        <v>55</v>
      </c>
      <c r="C50" t="s">
        <v>160</v>
      </c>
      <c r="D50" t="s">
        <v>161</v>
      </c>
      <c r="E50" s="1"/>
      <c r="F50" s="1"/>
    </row>
    <row r="51" spans="1:6" x14ac:dyDescent="0.2">
      <c r="A51" s="19" t="s">
        <v>112</v>
      </c>
      <c r="B51" t="s">
        <v>55</v>
      </c>
      <c r="C51" t="s">
        <v>108</v>
      </c>
      <c r="D51" t="s">
        <v>109</v>
      </c>
      <c r="E51" s="1"/>
      <c r="F51" s="1"/>
    </row>
    <row r="52" spans="1:6" x14ac:dyDescent="0.2">
      <c r="A52" s="19" t="s">
        <v>112</v>
      </c>
      <c r="B52" t="s">
        <v>55</v>
      </c>
      <c r="C52" t="s">
        <v>68</v>
      </c>
      <c r="D52" t="s">
        <v>69</v>
      </c>
      <c r="E52" s="1"/>
      <c r="F52" s="1"/>
    </row>
    <row r="53" spans="1:6" x14ac:dyDescent="0.2">
      <c r="A53" s="19" t="s">
        <v>112</v>
      </c>
      <c r="B53" t="s">
        <v>55</v>
      </c>
      <c r="C53" t="s">
        <v>162</v>
      </c>
      <c r="D53" t="s">
        <v>163</v>
      </c>
      <c r="E53" s="1"/>
      <c r="F53" s="1"/>
    </row>
    <row r="54" spans="1:6" x14ac:dyDescent="0.2">
      <c r="A54" s="19" t="s">
        <v>112</v>
      </c>
      <c r="B54" t="s">
        <v>55</v>
      </c>
      <c r="C54" t="s">
        <v>73</v>
      </c>
      <c r="D54" t="s">
        <v>74</v>
      </c>
      <c r="E54" s="1"/>
      <c r="F54" s="1"/>
    </row>
    <row r="55" spans="1:6" x14ac:dyDescent="0.2">
      <c r="A55" s="19" t="s">
        <v>112</v>
      </c>
      <c r="B55" t="s">
        <v>55</v>
      </c>
      <c r="C55" t="s">
        <v>164</v>
      </c>
      <c r="D55" t="s">
        <v>165</v>
      </c>
      <c r="E55" s="1"/>
      <c r="F55" s="1"/>
    </row>
    <row r="56" spans="1:6" x14ac:dyDescent="0.2">
      <c r="A56" s="19" t="s">
        <v>112</v>
      </c>
      <c r="B56" t="s">
        <v>55</v>
      </c>
      <c r="C56" t="s">
        <v>166</v>
      </c>
      <c r="D56" t="s">
        <v>167</v>
      </c>
      <c r="E56" s="1"/>
      <c r="F56" s="1"/>
    </row>
    <row r="57" spans="1:6" x14ac:dyDescent="0.2">
      <c r="A57" s="19" t="s">
        <v>112</v>
      </c>
      <c r="B57" t="s">
        <v>55</v>
      </c>
      <c r="C57" t="s">
        <v>169</v>
      </c>
      <c r="D57" t="s">
        <v>170</v>
      </c>
      <c r="E57" s="1"/>
      <c r="F57" s="1"/>
    </row>
    <row r="58" spans="1:6" x14ac:dyDescent="0.2">
      <c r="A58" s="19" t="s">
        <v>172</v>
      </c>
      <c r="B58" t="s">
        <v>173</v>
      </c>
      <c r="C58" t="s">
        <v>174</v>
      </c>
      <c r="D58" t="s">
        <v>175</v>
      </c>
      <c r="E58" s="1">
        <v>26515</v>
      </c>
      <c r="F58" s="1">
        <v>0</v>
      </c>
    </row>
    <row r="59" spans="1:6" x14ac:dyDescent="0.2">
      <c r="A59" s="19" t="s">
        <v>172</v>
      </c>
      <c r="B59" t="s">
        <v>173</v>
      </c>
      <c r="C59" t="s">
        <v>98</v>
      </c>
      <c r="D59" t="s">
        <v>99</v>
      </c>
      <c r="E59" s="1"/>
      <c r="F59" s="1"/>
    </row>
    <row r="60" spans="1:6" x14ac:dyDescent="0.2">
      <c r="A60" s="19" t="s">
        <v>172</v>
      </c>
      <c r="B60" t="s">
        <v>173</v>
      </c>
      <c r="C60" t="s">
        <v>56</v>
      </c>
      <c r="D60" t="s">
        <v>57</v>
      </c>
      <c r="E60" s="1"/>
      <c r="F60" s="1"/>
    </row>
    <row r="61" spans="1:6" x14ac:dyDescent="0.2">
      <c r="A61" s="19" t="s">
        <v>172</v>
      </c>
      <c r="B61" t="s">
        <v>173</v>
      </c>
      <c r="C61" t="s">
        <v>63</v>
      </c>
      <c r="D61" t="s">
        <v>64</v>
      </c>
      <c r="E61" s="1"/>
      <c r="F61" s="1"/>
    </row>
    <row r="62" spans="1:6" x14ac:dyDescent="0.2">
      <c r="A62" s="19" t="s">
        <v>172</v>
      </c>
      <c r="B62" t="s">
        <v>173</v>
      </c>
      <c r="C62" t="s">
        <v>138</v>
      </c>
      <c r="D62" t="s">
        <v>139</v>
      </c>
      <c r="E62" s="1"/>
      <c r="F62" s="1"/>
    </row>
    <row r="63" spans="1:6" x14ac:dyDescent="0.2">
      <c r="A63" s="19" t="s">
        <v>172</v>
      </c>
      <c r="B63" t="s">
        <v>173</v>
      </c>
      <c r="C63" t="s">
        <v>141</v>
      </c>
      <c r="D63" t="s">
        <v>142</v>
      </c>
      <c r="E63" s="1"/>
      <c r="F63" s="1"/>
    </row>
    <row r="64" spans="1:6" x14ac:dyDescent="0.2">
      <c r="A64" s="19" t="s">
        <v>172</v>
      </c>
      <c r="B64" t="s">
        <v>173</v>
      </c>
      <c r="C64" t="s">
        <v>105</v>
      </c>
      <c r="D64" t="s">
        <v>106</v>
      </c>
      <c r="E64" s="1"/>
      <c r="F64" s="1"/>
    </row>
    <row r="65" spans="1:6" x14ac:dyDescent="0.2">
      <c r="A65" s="19" t="s">
        <v>172</v>
      </c>
      <c r="B65" t="s">
        <v>173</v>
      </c>
      <c r="C65" t="s">
        <v>65</v>
      </c>
      <c r="D65" t="s">
        <v>66</v>
      </c>
      <c r="E65" s="1"/>
      <c r="F65" s="1"/>
    </row>
    <row r="66" spans="1:6" x14ac:dyDescent="0.2">
      <c r="A66" s="19" t="s">
        <v>172</v>
      </c>
      <c r="B66" t="s">
        <v>173</v>
      </c>
      <c r="C66" t="s">
        <v>150</v>
      </c>
      <c r="D66" t="s">
        <v>151</v>
      </c>
      <c r="E66" s="1"/>
      <c r="F66" s="1"/>
    </row>
    <row r="67" spans="1:6" x14ac:dyDescent="0.2">
      <c r="A67" s="19" t="s">
        <v>172</v>
      </c>
      <c r="B67" t="s">
        <v>173</v>
      </c>
      <c r="C67" t="s">
        <v>152</v>
      </c>
      <c r="D67" t="s">
        <v>153</v>
      </c>
      <c r="E67" s="1"/>
      <c r="F67" s="1"/>
    </row>
    <row r="68" spans="1:6" x14ac:dyDescent="0.2">
      <c r="A68" s="19" t="s">
        <v>172</v>
      </c>
      <c r="B68" t="s">
        <v>173</v>
      </c>
      <c r="C68" t="s">
        <v>183</v>
      </c>
      <c r="D68" t="s">
        <v>184</v>
      </c>
      <c r="E68" s="1"/>
      <c r="F68" s="1"/>
    </row>
    <row r="69" spans="1:6" x14ac:dyDescent="0.2">
      <c r="A69" s="19" t="s">
        <v>172</v>
      </c>
      <c r="B69" t="s">
        <v>173</v>
      </c>
      <c r="C69" t="s">
        <v>68</v>
      </c>
      <c r="D69" t="s">
        <v>69</v>
      </c>
      <c r="E69" s="1"/>
      <c r="F69" s="1"/>
    </row>
    <row r="70" spans="1:6" x14ac:dyDescent="0.2">
      <c r="A70" s="19" t="s">
        <v>172</v>
      </c>
      <c r="B70" t="s">
        <v>187</v>
      </c>
      <c r="C70" t="s">
        <v>188</v>
      </c>
      <c r="D70" t="s">
        <v>189</v>
      </c>
      <c r="E70" s="1">
        <v>17031</v>
      </c>
      <c r="F70" s="1">
        <v>0</v>
      </c>
    </row>
    <row r="71" spans="1:6" x14ac:dyDescent="0.2">
      <c r="A71" s="19" t="s">
        <v>172</v>
      </c>
      <c r="B71" t="s">
        <v>187</v>
      </c>
      <c r="C71" t="s">
        <v>84</v>
      </c>
      <c r="D71" t="s">
        <v>85</v>
      </c>
      <c r="E71" s="1"/>
      <c r="F71" s="1"/>
    </row>
    <row r="72" spans="1:6" x14ac:dyDescent="0.2">
      <c r="A72" s="19" t="s">
        <v>172</v>
      </c>
      <c r="B72" t="s">
        <v>187</v>
      </c>
      <c r="C72" t="s">
        <v>190</v>
      </c>
      <c r="D72" t="s">
        <v>191</v>
      </c>
      <c r="E72" s="1"/>
      <c r="F72" s="1"/>
    </row>
    <row r="73" spans="1:6" x14ac:dyDescent="0.2">
      <c r="A73" s="19" t="s">
        <v>172</v>
      </c>
      <c r="B73" t="s">
        <v>187</v>
      </c>
      <c r="C73" t="s">
        <v>194</v>
      </c>
      <c r="D73" t="s">
        <v>195</v>
      </c>
      <c r="E73" s="1"/>
      <c r="F73" s="1"/>
    </row>
    <row r="74" spans="1:6" x14ac:dyDescent="0.2">
      <c r="A74" s="19" t="s">
        <v>172</v>
      </c>
      <c r="B74" t="s">
        <v>187</v>
      </c>
      <c r="C74" t="s">
        <v>196</v>
      </c>
      <c r="D74" t="s">
        <v>197</v>
      </c>
      <c r="E74" s="1"/>
      <c r="F74" s="1"/>
    </row>
    <row r="75" spans="1:6" x14ac:dyDescent="0.2">
      <c r="A75" s="19" t="s">
        <v>172</v>
      </c>
      <c r="B75" t="s">
        <v>187</v>
      </c>
      <c r="C75" t="s">
        <v>91</v>
      </c>
      <c r="D75" t="s">
        <v>92</v>
      </c>
      <c r="E75" s="1"/>
      <c r="F75" s="1"/>
    </row>
    <row r="76" spans="1:6" x14ac:dyDescent="0.2">
      <c r="A76" s="19" t="s">
        <v>172</v>
      </c>
      <c r="B76" t="s">
        <v>187</v>
      </c>
      <c r="C76" t="s">
        <v>198</v>
      </c>
      <c r="D76" t="s">
        <v>199</v>
      </c>
      <c r="E76" s="1"/>
      <c r="F76" s="1"/>
    </row>
    <row r="77" spans="1:6" x14ac:dyDescent="0.2">
      <c r="A77" s="19" t="s">
        <v>172</v>
      </c>
      <c r="B77" t="s">
        <v>187</v>
      </c>
      <c r="C77" t="s">
        <v>94</v>
      </c>
      <c r="D77" t="s">
        <v>95</v>
      </c>
      <c r="E77" s="1"/>
      <c r="F77" s="1"/>
    </row>
    <row r="78" spans="1:6" x14ac:dyDescent="0.2">
      <c r="A78" s="19" t="s">
        <v>172</v>
      </c>
      <c r="B78" t="s">
        <v>201</v>
      </c>
      <c r="C78" t="s">
        <v>84</v>
      </c>
      <c r="D78" t="s">
        <v>85</v>
      </c>
      <c r="E78" s="1">
        <v>18484</v>
      </c>
      <c r="F78" s="1">
        <v>0</v>
      </c>
    </row>
    <row r="79" spans="1:6" x14ac:dyDescent="0.2">
      <c r="A79" s="19" t="s">
        <v>172</v>
      </c>
      <c r="B79" t="s">
        <v>201</v>
      </c>
      <c r="C79" t="s">
        <v>91</v>
      </c>
      <c r="D79" t="s">
        <v>92</v>
      </c>
      <c r="E79" s="1"/>
      <c r="F79" s="1"/>
    </row>
    <row r="80" spans="1:6" x14ac:dyDescent="0.2">
      <c r="A80" s="19" t="s">
        <v>172</v>
      </c>
      <c r="B80" t="s">
        <v>201</v>
      </c>
      <c r="C80" t="s">
        <v>198</v>
      </c>
      <c r="D80" t="s">
        <v>199</v>
      </c>
      <c r="E80" s="1"/>
      <c r="F80" s="1"/>
    </row>
    <row r="81" spans="1:6" x14ac:dyDescent="0.2">
      <c r="A81" s="19" t="s">
        <v>172</v>
      </c>
      <c r="B81" t="s">
        <v>201</v>
      </c>
      <c r="C81" t="s">
        <v>202</v>
      </c>
      <c r="D81" t="s">
        <v>203</v>
      </c>
      <c r="E81" s="1"/>
      <c r="F81" s="1"/>
    </row>
    <row r="82" spans="1:6" x14ac:dyDescent="0.2">
      <c r="A82" s="19" t="s">
        <v>172</v>
      </c>
      <c r="B82" t="s">
        <v>201</v>
      </c>
      <c r="C82" t="s">
        <v>204</v>
      </c>
      <c r="D82" t="s">
        <v>205</v>
      </c>
      <c r="E82" s="1"/>
      <c r="F82" s="1"/>
    </row>
    <row r="83" spans="1:6" x14ac:dyDescent="0.2">
      <c r="A83" s="19" t="s">
        <v>208</v>
      </c>
      <c r="B83" t="s">
        <v>173</v>
      </c>
      <c r="C83" t="s">
        <v>120</v>
      </c>
      <c r="D83" t="s">
        <v>121</v>
      </c>
      <c r="E83" s="1">
        <v>62968</v>
      </c>
      <c r="F83" s="1">
        <v>60600</v>
      </c>
    </row>
    <row r="84" spans="1:6" x14ac:dyDescent="0.2">
      <c r="A84" s="19" t="s">
        <v>208</v>
      </c>
      <c r="B84" t="s">
        <v>173</v>
      </c>
      <c r="C84" t="s">
        <v>123</v>
      </c>
      <c r="D84" t="s">
        <v>124</v>
      </c>
      <c r="E84" s="1"/>
      <c r="F84" s="1"/>
    </row>
    <row r="85" spans="1:6" x14ac:dyDescent="0.2">
      <c r="A85" s="19" t="s">
        <v>208</v>
      </c>
      <c r="B85" t="s">
        <v>173</v>
      </c>
      <c r="C85" t="s">
        <v>126</v>
      </c>
      <c r="D85" t="s">
        <v>127</v>
      </c>
      <c r="E85" s="1"/>
      <c r="F85" s="1"/>
    </row>
    <row r="86" spans="1:6" x14ac:dyDescent="0.2">
      <c r="A86" s="19" t="s">
        <v>208</v>
      </c>
      <c r="B86" t="s">
        <v>173</v>
      </c>
      <c r="C86" t="s">
        <v>128</v>
      </c>
      <c r="D86" t="s">
        <v>129</v>
      </c>
      <c r="E86" s="1"/>
      <c r="F86" s="1"/>
    </row>
    <row r="87" spans="1:6" x14ac:dyDescent="0.2">
      <c r="A87" s="19" t="s">
        <v>208</v>
      </c>
      <c r="B87" t="s">
        <v>173</v>
      </c>
      <c r="C87" t="s">
        <v>130</v>
      </c>
      <c r="D87" t="s">
        <v>131</v>
      </c>
      <c r="E87" s="1"/>
      <c r="F87" s="1"/>
    </row>
    <row r="88" spans="1:6" x14ac:dyDescent="0.2">
      <c r="A88" s="19" t="s">
        <v>208</v>
      </c>
      <c r="B88" t="s">
        <v>173</v>
      </c>
      <c r="C88" t="s">
        <v>155</v>
      </c>
      <c r="D88" t="s">
        <v>156</v>
      </c>
      <c r="E88" s="1"/>
      <c r="F88" s="1"/>
    </row>
    <row r="89" spans="1:6" x14ac:dyDescent="0.2">
      <c r="A89" s="19" t="s">
        <v>208</v>
      </c>
      <c r="B89" t="s">
        <v>173</v>
      </c>
      <c r="C89" t="s">
        <v>160</v>
      </c>
      <c r="D89" t="s">
        <v>161</v>
      </c>
      <c r="E89" s="1"/>
      <c r="F89" s="1"/>
    </row>
    <row r="90" spans="1:6" x14ac:dyDescent="0.2">
      <c r="A90" s="19" t="s">
        <v>208</v>
      </c>
      <c r="B90" t="s">
        <v>173</v>
      </c>
      <c r="C90" t="s">
        <v>108</v>
      </c>
      <c r="D90" t="s">
        <v>109</v>
      </c>
      <c r="E90" s="1"/>
      <c r="F90" s="1"/>
    </row>
    <row r="91" spans="1:6" x14ac:dyDescent="0.2">
      <c r="A91" s="19" t="s">
        <v>208</v>
      </c>
      <c r="B91" t="s">
        <v>173</v>
      </c>
      <c r="C91" t="s">
        <v>166</v>
      </c>
      <c r="D91" t="s">
        <v>167</v>
      </c>
      <c r="E91" s="1"/>
      <c r="F91" s="1"/>
    </row>
    <row r="92" spans="1:6" x14ac:dyDescent="0.2">
      <c r="A92" s="19" t="s">
        <v>224</v>
      </c>
      <c r="B92" t="s">
        <v>173</v>
      </c>
      <c r="C92" t="s">
        <v>130</v>
      </c>
      <c r="D92" t="s">
        <v>131</v>
      </c>
      <c r="E92" s="1">
        <v>11300</v>
      </c>
      <c r="F92" s="1">
        <v>1698</v>
      </c>
    </row>
    <row r="93" spans="1:6" x14ac:dyDescent="0.2">
      <c r="A93" s="19" t="s">
        <v>224</v>
      </c>
      <c r="B93" t="s">
        <v>173</v>
      </c>
      <c r="C93" t="s">
        <v>228</v>
      </c>
      <c r="D93" t="s">
        <v>229</v>
      </c>
      <c r="E93" s="1"/>
      <c r="F93" s="1"/>
    </row>
    <row r="94" spans="1:6" x14ac:dyDescent="0.2">
      <c r="A94" s="19" t="s">
        <v>224</v>
      </c>
      <c r="B94" t="s">
        <v>173</v>
      </c>
      <c r="C94" t="s">
        <v>234</v>
      </c>
      <c r="D94" t="s">
        <v>235</v>
      </c>
      <c r="E94" s="1"/>
      <c r="F94" s="1"/>
    </row>
    <row r="95" spans="1:6" x14ac:dyDescent="0.2">
      <c r="A95" s="19" t="s">
        <v>224</v>
      </c>
      <c r="B95" t="s">
        <v>173</v>
      </c>
      <c r="C95" t="s">
        <v>183</v>
      </c>
      <c r="D95" t="s">
        <v>184</v>
      </c>
      <c r="E95" s="1"/>
      <c r="F95" s="1"/>
    </row>
    <row r="96" spans="1:6" x14ac:dyDescent="0.2">
      <c r="A96" s="19" t="s">
        <v>224</v>
      </c>
      <c r="B96" t="s">
        <v>173</v>
      </c>
      <c r="C96" t="s">
        <v>68</v>
      </c>
      <c r="D96" t="s">
        <v>69</v>
      </c>
      <c r="E96" s="1"/>
      <c r="F96" s="1"/>
    </row>
    <row r="97" spans="1:6" x14ac:dyDescent="0.2">
      <c r="A97" s="19" t="s">
        <v>224</v>
      </c>
      <c r="B97" t="s">
        <v>173</v>
      </c>
      <c r="C97" t="s">
        <v>73</v>
      </c>
      <c r="D97" t="s">
        <v>74</v>
      </c>
      <c r="E97" s="1"/>
      <c r="F97" s="1"/>
    </row>
    <row r="98" spans="1:6" x14ac:dyDescent="0.2">
      <c r="A98" s="19" t="s">
        <v>224</v>
      </c>
      <c r="B98" t="s">
        <v>42</v>
      </c>
      <c r="C98" t="s">
        <v>113</v>
      </c>
      <c r="D98" t="s">
        <v>114</v>
      </c>
      <c r="E98" s="1">
        <v>11550</v>
      </c>
      <c r="F98" s="1">
        <v>1733</v>
      </c>
    </row>
    <row r="99" spans="1:6" x14ac:dyDescent="0.2">
      <c r="A99" s="19" t="s">
        <v>224</v>
      </c>
      <c r="B99" t="s">
        <v>42</v>
      </c>
      <c r="C99" t="s">
        <v>123</v>
      </c>
      <c r="D99" t="s">
        <v>124</v>
      </c>
      <c r="E99" s="1"/>
      <c r="F99" s="1"/>
    </row>
    <row r="100" spans="1:6" x14ac:dyDescent="0.2">
      <c r="A100" s="19" t="s">
        <v>224</v>
      </c>
      <c r="B100" t="s">
        <v>42</v>
      </c>
      <c r="C100" t="s">
        <v>126</v>
      </c>
      <c r="D100" t="s">
        <v>127</v>
      </c>
      <c r="E100" s="1"/>
      <c r="F100" s="1"/>
    </row>
    <row r="101" spans="1:6" x14ac:dyDescent="0.2">
      <c r="A101" s="19" t="s">
        <v>224</v>
      </c>
      <c r="B101" t="s">
        <v>42</v>
      </c>
      <c r="C101" t="s">
        <v>130</v>
      </c>
      <c r="D101" t="s">
        <v>131</v>
      </c>
      <c r="E101" s="1"/>
      <c r="F101" s="1"/>
    </row>
    <row r="102" spans="1:6" x14ac:dyDescent="0.2">
      <c r="A102" s="19" t="s">
        <v>224</v>
      </c>
      <c r="B102" t="s">
        <v>42</v>
      </c>
      <c r="C102" t="s">
        <v>249</v>
      </c>
      <c r="D102" t="s">
        <v>250</v>
      </c>
      <c r="E102" s="1"/>
      <c r="F102" s="1"/>
    </row>
    <row r="103" spans="1:6" x14ac:dyDescent="0.2">
      <c r="A103" s="19" t="s">
        <v>224</v>
      </c>
      <c r="B103" t="s">
        <v>42</v>
      </c>
      <c r="C103" t="s">
        <v>251</v>
      </c>
      <c r="D103" t="s">
        <v>252</v>
      </c>
      <c r="E103" s="1"/>
      <c r="F103" s="1"/>
    </row>
    <row r="104" spans="1:6" x14ac:dyDescent="0.2">
      <c r="A104" s="19" t="s">
        <v>224</v>
      </c>
      <c r="B104" t="s">
        <v>42</v>
      </c>
      <c r="C104" t="s">
        <v>52</v>
      </c>
      <c r="D104" t="s">
        <v>53</v>
      </c>
      <c r="E104" s="1"/>
      <c r="F104" s="1"/>
    </row>
    <row r="105" spans="1:6" x14ac:dyDescent="0.2">
      <c r="A105" s="19" t="s">
        <v>257</v>
      </c>
      <c r="B105" t="s">
        <v>77</v>
      </c>
      <c r="C105" t="s">
        <v>78</v>
      </c>
      <c r="D105" t="s">
        <v>79</v>
      </c>
      <c r="E105" s="1">
        <v>56933</v>
      </c>
      <c r="F105" s="1">
        <v>0</v>
      </c>
    </row>
    <row r="106" spans="1:6" x14ac:dyDescent="0.2">
      <c r="A106" s="19" t="s">
        <v>257</v>
      </c>
      <c r="B106" t="s">
        <v>77</v>
      </c>
      <c r="C106" t="s">
        <v>84</v>
      </c>
      <c r="D106" t="s">
        <v>85</v>
      </c>
      <c r="E106" s="1"/>
      <c r="F106" s="1"/>
    </row>
    <row r="107" spans="1:6" x14ac:dyDescent="0.2">
      <c r="A107" s="19" t="s">
        <v>257</v>
      </c>
      <c r="B107" t="s">
        <v>77</v>
      </c>
      <c r="C107" t="s">
        <v>261</v>
      </c>
      <c r="D107" t="s">
        <v>262</v>
      </c>
      <c r="E107" s="1"/>
      <c r="F107" s="1"/>
    </row>
    <row r="108" spans="1:6" x14ac:dyDescent="0.2">
      <c r="A108" s="19" t="s">
        <v>257</v>
      </c>
      <c r="B108" t="s">
        <v>77</v>
      </c>
      <c r="C108" t="s">
        <v>264</v>
      </c>
      <c r="D108" t="s">
        <v>265</v>
      </c>
      <c r="E108" s="1"/>
      <c r="F108" s="1"/>
    </row>
    <row r="109" spans="1:6" x14ac:dyDescent="0.2">
      <c r="A109" s="19" t="s">
        <v>257</v>
      </c>
      <c r="B109" t="s">
        <v>77</v>
      </c>
      <c r="C109" t="s">
        <v>94</v>
      </c>
      <c r="D109" t="s">
        <v>95</v>
      </c>
      <c r="E109" s="1"/>
      <c r="F109" s="1"/>
    </row>
    <row r="110" spans="1:6" x14ac:dyDescent="0.2">
      <c r="A110" s="19" t="s">
        <v>257</v>
      </c>
      <c r="B110" t="s">
        <v>267</v>
      </c>
      <c r="C110" t="s">
        <v>84</v>
      </c>
      <c r="D110" t="s">
        <v>85</v>
      </c>
      <c r="E110" s="1">
        <v>57032</v>
      </c>
      <c r="F110" s="1">
        <v>0</v>
      </c>
    </row>
    <row r="111" spans="1:6" x14ac:dyDescent="0.2">
      <c r="A111" s="19" t="s">
        <v>257</v>
      </c>
      <c r="B111" t="s">
        <v>267</v>
      </c>
      <c r="C111" t="s">
        <v>269</v>
      </c>
      <c r="D111" t="s">
        <v>270</v>
      </c>
      <c r="E111" s="1"/>
      <c r="F111" s="1"/>
    </row>
    <row r="112" spans="1:6" x14ac:dyDescent="0.2">
      <c r="A112" s="19" t="s">
        <v>257</v>
      </c>
      <c r="B112" t="s">
        <v>267</v>
      </c>
      <c r="C112" t="s">
        <v>272</v>
      </c>
      <c r="D112" t="s">
        <v>273</v>
      </c>
      <c r="E112" s="1"/>
      <c r="F112" s="1"/>
    </row>
    <row r="113" spans="1:6" x14ac:dyDescent="0.2">
      <c r="A113" s="19" t="s">
        <v>257</v>
      </c>
      <c r="B113" t="s">
        <v>267</v>
      </c>
      <c r="C113" t="s">
        <v>196</v>
      </c>
      <c r="D113" t="s">
        <v>197</v>
      </c>
      <c r="E113" s="1"/>
      <c r="F113" s="1"/>
    </row>
    <row r="114" spans="1:6" x14ac:dyDescent="0.2">
      <c r="A114" s="19" t="s">
        <v>257</v>
      </c>
      <c r="B114" t="s">
        <v>267</v>
      </c>
      <c r="C114" t="s">
        <v>91</v>
      </c>
      <c r="D114" t="s">
        <v>92</v>
      </c>
      <c r="E114" s="1"/>
      <c r="F114" s="1"/>
    </row>
    <row r="115" spans="1:6" x14ac:dyDescent="0.2">
      <c r="A115" s="19" t="s">
        <v>257</v>
      </c>
      <c r="B115" t="s">
        <v>267</v>
      </c>
      <c r="C115" t="s">
        <v>198</v>
      </c>
      <c r="D115" t="s">
        <v>199</v>
      </c>
      <c r="E115" s="1"/>
      <c r="F115" s="1"/>
    </row>
    <row r="116" spans="1:6" x14ac:dyDescent="0.2">
      <c r="A116" s="19" t="s">
        <v>257</v>
      </c>
      <c r="B116" t="s">
        <v>18</v>
      </c>
      <c r="C116" t="s">
        <v>24</v>
      </c>
      <c r="D116" t="s">
        <v>25</v>
      </c>
      <c r="E116" s="1">
        <v>56953</v>
      </c>
      <c r="F116" s="1">
        <v>0</v>
      </c>
    </row>
    <row r="117" spans="1:6" x14ac:dyDescent="0.2">
      <c r="A117" s="19" t="s">
        <v>257</v>
      </c>
      <c r="B117" t="s">
        <v>18</v>
      </c>
      <c r="C117" t="s">
        <v>28</v>
      </c>
      <c r="D117" t="s">
        <v>29</v>
      </c>
      <c r="E117" s="1"/>
      <c r="F117" s="1"/>
    </row>
    <row r="118" spans="1:6" x14ac:dyDescent="0.2">
      <c r="A118" s="19" t="s">
        <v>257</v>
      </c>
      <c r="B118" t="s">
        <v>55</v>
      </c>
      <c r="C118" t="s">
        <v>120</v>
      </c>
      <c r="D118" t="s">
        <v>121</v>
      </c>
      <c r="E118" s="1">
        <v>57130</v>
      </c>
      <c r="F118" s="1">
        <v>0</v>
      </c>
    </row>
    <row r="119" spans="1:6" x14ac:dyDescent="0.2">
      <c r="A119" s="19" t="s">
        <v>257</v>
      </c>
      <c r="B119" t="s">
        <v>55</v>
      </c>
      <c r="C119" t="s">
        <v>123</v>
      </c>
      <c r="D119" t="s">
        <v>124</v>
      </c>
      <c r="E119" s="1"/>
      <c r="F119" s="1"/>
    </row>
    <row r="120" spans="1:6" x14ac:dyDescent="0.2">
      <c r="A120" s="19" t="s">
        <v>257</v>
      </c>
      <c r="B120" t="s">
        <v>55</v>
      </c>
      <c r="C120" t="s">
        <v>126</v>
      </c>
      <c r="D120" t="s">
        <v>127</v>
      </c>
      <c r="E120" s="1"/>
      <c r="F120" s="1"/>
    </row>
    <row r="121" spans="1:6" x14ac:dyDescent="0.2">
      <c r="A121" s="19" t="s">
        <v>257</v>
      </c>
      <c r="B121" t="s">
        <v>55</v>
      </c>
      <c r="C121" t="s">
        <v>130</v>
      </c>
      <c r="D121" t="s">
        <v>131</v>
      </c>
      <c r="E121" s="1"/>
      <c r="F121" s="1"/>
    </row>
    <row r="122" spans="1:6" x14ac:dyDescent="0.2">
      <c r="A122" s="19" t="s">
        <v>257</v>
      </c>
      <c r="B122" t="s">
        <v>55</v>
      </c>
      <c r="C122" t="s">
        <v>56</v>
      </c>
      <c r="D122" t="s">
        <v>57</v>
      </c>
      <c r="E122" s="1"/>
      <c r="F122" s="1"/>
    </row>
    <row r="123" spans="1:6" x14ac:dyDescent="0.2">
      <c r="A123" s="19" t="s">
        <v>257</v>
      </c>
      <c r="B123" t="s">
        <v>55</v>
      </c>
      <c r="C123" t="s">
        <v>63</v>
      </c>
      <c r="D123" t="s">
        <v>64</v>
      </c>
      <c r="E123" s="1"/>
      <c r="F123" s="1"/>
    </row>
    <row r="124" spans="1:6" x14ac:dyDescent="0.2">
      <c r="A124" s="19" t="s">
        <v>257</v>
      </c>
      <c r="B124" t="s">
        <v>55</v>
      </c>
      <c r="C124" t="s">
        <v>155</v>
      </c>
      <c r="D124" t="s">
        <v>156</v>
      </c>
      <c r="E124" s="1"/>
      <c r="F124" s="1"/>
    </row>
    <row r="125" spans="1:6" x14ac:dyDescent="0.2">
      <c r="A125" s="19" t="s">
        <v>257</v>
      </c>
      <c r="B125" t="s">
        <v>55</v>
      </c>
      <c r="C125" t="s">
        <v>183</v>
      </c>
      <c r="D125" t="s">
        <v>184</v>
      </c>
      <c r="E125" s="1"/>
      <c r="F125" s="1"/>
    </row>
    <row r="126" spans="1:6" x14ac:dyDescent="0.2">
      <c r="A126" s="19" t="s">
        <v>257</v>
      </c>
      <c r="B126" t="s">
        <v>55</v>
      </c>
      <c r="C126" t="s">
        <v>68</v>
      </c>
      <c r="D126" t="s">
        <v>69</v>
      </c>
      <c r="E126" s="1"/>
      <c r="F126" s="1"/>
    </row>
    <row r="127" spans="1:6" x14ac:dyDescent="0.2">
      <c r="A127" s="19" t="s">
        <v>257</v>
      </c>
      <c r="B127" t="s">
        <v>42</v>
      </c>
      <c r="C127" t="s">
        <v>288</v>
      </c>
      <c r="D127" t="s">
        <v>289</v>
      </c>
      <c r="E127" s="1">
        <v>56933</v>
      </c>
      <c r="F127" s="1">
        <v>0</v>
      </c>
    </row>
    <row r="128" spans="1:6" x14ac:dyDescent="0.2">
      <c r="A128" s="19" t="s">
        <v>257</v>
      </c>
      <c r="B128" t="s">
        <v>42</v>
      </c>
      <c r="C128" t="s">
        <v>251</v>
      </c>
      <c r="D128" t="s">
        <v>252</v>
      </c>
      <c r="E128" s="1"/>
      <c r="F128" s="1"/>
    </row>
    <row r="129" spans="1:6" x14ac:dyDescent="0.2">
      <c r="A129" s="19" t="s">
        <v>257</v>
      </c>
      <c r="B129" t="s">
        <v>42</v>
      </c>
      <c r="C129" t="s">
        <v>290</v>
      </c>
      <c r="D129" t="s">
        <v>291</v>
      </c>
      <c r="E129" s="1"/>
      <c r="F129" s="1"/>
    </row>
    <row r="130" spans="1:6" x14ac:dyDescent="0.2">
      <c r="A130" s="19" t="s">
        <v>257</v>
      </c>
      <c r="B130" t="s">
        <v>42</v>
      </c>
      <c r="C130" t="s">
        <v>84</v>
      </c>
      <c r="D130" t="s">
        <v>85</v>
      </c>
      <c r="E130" s="1"/>
      <c r="F130" s="1"/>
    </row>
    <row r="131" spans="1:6" x14ac:dyDescent="0.2">
      <c r="A131" s="19" t="s">
        <v>257</v>
      </c>
      <c r="B131" t="s">
        <v>42</v>
      </c>
      <c r="C131" t="s">
        <v>190</v>
      </c>
      <c r="D131" t="s">
        <v>191</v>
      </c>
      <c r="E131" s="1"/>
      <c r="F131" s="1"/>
    </row>
    <row r="132" spans="1:6" x14ac:dyDescent="0.2">
      <c r="A132" s="19" t="s">
        <v>257</v>
      </c>
      <c r="B132" t="s">
        <v>42</v>
      </c>
      <c r="C132" t="s">
        <v>296</v>
      </c>
      <c r="D132" t="s">
        <v>297</v>
      </c>
      <c r="E132" s="1"/>
      <c r="F132" s="1"/>
    </row>
    <row r="133" spans="1:6" x14ac:dyDescent="0.2">
      <c r="A133" s="19" t="s">
        <v>257</v>
      </c>
      <c r="B133" t="s">
        <v>42</v>
      </c>
      <c r="C133" t="s">
        <v>105</v>
      </c>
      <c r="D133" t="s">
        <v>106</v>
      </c>
      <c r="E133" s="1"/>
      <c r="F133" s="1"/>
    </row>
    <row r="134" spans="1:6" x14ac:dyDescent="0.2">
      <c r="A134" s="19" t="s">
        <v>257</v>
      </c>
      <c r="B134" t="s">
        <v>42</v>
      </c>
      <c r="C134" t="s">
        <v>91</v>
      </c>
      <c r="D134" t="s">
        <v>92</v>
      </c>
      <c r="E134" s="1"/>
      <c r="F134" s="1"/>
    </row>
    <row r="135" spans="1:6" x14ac:dyDescent="0.2">
      <c r="A135" s="19" t="s">
        <v>257</v>
      </c>
      <c r="B135" t="s">
        <v>42</v>
      </c>
      <c r="C135" t="s">
        <v>198</v>
      </c>
      <c r="D135" t="s">
        <v>199</v>
      </c>
      <c r="E135" s="1"/>
      <c r="F135" s="1"/>
    </row>
    <row r="136" spans="1:6" x14ac:dyDescent="0.2">
      <c r="A136" s="19" t="s">
        <v>299</v>
      </c>
      <c r="B136" t="s">
        <v>55</v>
      </c>
      <c r="C136" t="s">
        <v>103</v>
      </c>
      <c r="D136" t="s">
        <v>104</v>
      </c>
      <c r="E136" s="1">
        <v>20000</v>
      </c>
      <c r="F136" s="1">
        <v>9957</v>
      </c>
    </row>
    <row r="137" spans="1:6" x14ac:dyDescent="0.2">
      <c r="A137" s="19" t="s">
        <v>299</v>
      </c>
      <c r="B137" t="s">
        <v>55</v>
      </c>
      <c r="C137" t="s">
        <v>56</v>
      </c>
      <c r="D137" t="s">
        <v>57</v>
      </c>
      <c r="E137" s="1"/>
      <c r="F137" s="1"/>
    </row>
    <row r="138" spans="1:6" x14ac:dyDescent="0.2">
      <c r="A138" s="19" t="s">
        <v>299</v>
      </c>
      <c r="B138" t="s">
        <v>55</v>
      </c>
      <c r="C138" t="s">
        <v>63</v>
      </c>
      <c r="D138" t="s">
        <v>64</v>
      </c>
      <c r="E138" s="1"/>
      <c r="F138" s="1"/>
    </row>
    <row r="139" spans="1:6" x14ac:dyDescent="0.2">
      <c r="A139" s="19" t="s">
        <v>299</v>
      </c>
      <c r="B139" t="s">
        <v>55</v>
      </c>
      <c r="C139" t="s">
        <v>138</v>
      </c>
      <c r="D139" t="s">
        <v>139</v>
      </c>
      <c r="E139" s="1"/>
      <c r="F139" s="1"/>
    </row>
    <row r="140" spans="1:6" x14ac:dyDescent="0.2">
      <c r="A140" s="19" t="s">
        <v>299</v>
      </c>
      <c r="B140" t="s">
        <v>55</v>
      </c>
      <c r="C140" t="s">
        <v>303</v>
      </c>
      <c r="D140" t="s">
        <v>304</v>
      </c>
      <c r="E140" s="1"/>
      <c r="F140" s="1"/>
    </row>
    <row r="141" spans="1:6" x14ac:dyDescent="0.2">
      <c r="A141" s="19" t="s">
        <v>299</v>
      </c>
      <c r="B141" t="s">
        <v>55</v>
      </c>
      <c r="C141" t="s">
        <v>141</v>
      </c>
      <c r="D141" t="s">
        <v>142</v>
      </c>
      <c r="E141" s="1"/>
      <c r="F141" s="1"/>
    </row>
    <row r="142" spans="1:6" x14ac:dyDescent="0.2">
      <c r="A142" s="19" t="s">
        <v>299</v>
      </c>
      <c r="B142" t="s">
        <v>55</v>
      </c>
      <c r="C142" t="s">
        <v>65</v>
      </c>
      <c r="D142" t="s">
        <v>66</v>
      </c>
      <c r="E142" s="1"/>
      <c r="F142" s="1"/>
    </row>
    <row r="143" spans="1:6" x14ac:dyDescent="0.2">
      <c r="A143" s="19" t="s">
        <v>299</v>
      </c>
      <c r="B143" t="s">
        <v>55</v>
      </c>
      <c r="C143" t="s">
        <v>150</v>
      </c>
      <c r="D143" t="s">
        <v>151</v>
      </c>
      <c r="E143" s="1"/>
      <c r="F143" s="1"/>
    </row>
    <row r="144" spans="1:6" x14ac:dyDescent="0.2">
      <c r="A144" s="19" t="s">
        <v>299</v>
      </c>
      <c r="B144" t="s">
        <v>55</v>
      </c>
      <c r="C144" t="s">
        <v>183</v>
      </c>
      <c r="D144" t="s">
        <v>184</v>
      </c>
      <c r="E144" s="1"/>
      <c r="F144" s="1"/>
    </row>
    <row r="145" spans="1:6" x14ac:dyDescent="0.2">
      <c r="A145" s="19" t="s">
        <v>299</v>
      </c>
      <c r="B145" t="s">
        <v>55</v>
      </c>
      <c r="C145" t="s">
        <v>68</v>
      </c>
      <c r="D145" t="s">
        <v>69</v>
      </c>
      <c r="E145" s="1"/>
      <c r="F145" s="1"/>
    </row>
    <row r="146" spans="1:6" x14ac:dyDescent="0.2">
      <c r="A146" s="19" t="s">
        <v>299</v>
      </c>
      <c r="B146" t="s">
        <v>55</v>
      </c>
      <c r="C146" t="s">
        <v>73</v>
      </c>
      <c r="D146" t="s">
        <v>74</v>
      </c>
      <c r="E146" s="1"/>
      <c r="F146" s="1"/>
    </row>
    <row r="147" spans="1:6" x14ac:dyDescent="0.2">
      <c r="A147" s="19" t="s">
        <v>299</v>
      </c>
      <c r="B147" t="s">
        <v>55</v>
      </c>
      <c r="C147" t="s">
        <v>306</v>
      </c>
      <c r="D147" t="s">
        <v>307</v>
      </c>
      <c r="E147" s="1"/>
      <c r="F147" s="1"/>
    </row>
    <row r="148" spans="1:6" x14ac:dyDescent="0.2">
      <c r="A148" s="19" t="s">
        <v>299</v>
      </c>
      <c r="B148" t="s">
        <v>42</v>
      </c>
      <c r="C148" t="s">
        <v>113</v>
      </c>
      <c r="D148" t="s">
        <v>114</v>
      </c>
      <c r="E148" s="1">
        <v>79504</v>
      </c>
      <c r="F148" s="1">
        <v>13574</v>
      </c>
    </row>
    <row r="149" spans="1:6" x14ac:dyDescent="0.2">
      <c r="A149" s="19" t="s">
        <v>299</v>
      </c>
      <c r="B149" t="s">
        <v>42</v>
      </c>
      <c r="C149" t="s">
        <v>123</v>
      </c>
      <c r="D149" t="s">
        <v>124</v>
      </c>
      <c r="E149" s="1"/>
      <c r="F149" s="1"/>
    </row>
    <row r="150" spans="1:6" x14ac:dyDescent="0.2">
      <c r="A150" s="19" t="s">
        <v>299</v>
      </c>
      <c r="B150" t="s">
        <v>42</v>
      </c>
      <c r="C150" t="s">
        <v>308</v>
      </c>
      <c r="D150" t="s">
        <v>309</v>
      </c>
      <c r="E150" s="1"/>
      <c r="F150" s="1"/>
    </row>
    <row r="151" spans="1:6" x14ac:dyDescent="0.2">
      <c r="A151" s="19" t="s">
        <v>299</v>
      </c>
      <c r="B151" t="s">
        <v>42</v>
      </c>
      <c r="C151" t="s">
        <v>128</v>
      </c>
      <c r="D151" t="s">
        <v>129</v>
      </c>
      <c r="E151" s="1"/>
      <c r="F151" s="1"/>
    </row>
    <row r="152" spans="1:6" x14ac:dyDescent="0.2">
      <c r="A152" s="19" t="s">
        <v>299</v>
      </c>
      <c r="B152" t="s">
        <v>42</v>
      </c>
      <c r="C152" t="s">
        <v>130</v>
      </c>
      <c r="D152" t="s">
        <v>131</v>
      </c>
      <c r="E152" s="1"/>
      <c r="F152" s="1"/>
    </row>
    <row r="153" spans="1:6" x14ac:dyDescent="0.2">
      <c r="A153" s="19" t="s">
        <v>299</v>
      </c>
      <c r="B153" t="s">
        <v>42</v>
      </c>
      <c r="C153" t="s">
        <v>78</v>
      </c>
      <c r="D153" t="s">
        <v>79</v>
      </c>
      <c r="E153" s="1"/>
      <c r="F153" s="1"/>
    </row>
    <row r="154" spans="1:6" x14ac:dyDescent="0.2">
      <c r="A154" s="19" t="s">
        <v>299</v>
      </c>
      <c r="B154" t="s">
        <v>42</v>
      </c>
      <c r="C154" t="s">
        <v>311</v>
      </c>
      <c r="D154" t="s">
        <v>312</v>
      </c>
      <c r="E154" s="1"/>
      <c r="F154" s="1"/>
    </row>
    <row r="155" spans="1:6" x14ac:dyDescent="0.2">
      <c r="A155" s="19" t="s">
        <v>299</v>
      </c>
      <c r="B155" t="s">
        <v>42</v>
      </c>
      <c r="C155" t="s">
        <v>315</v>
      </c>
      <c r="D155" t="s">
        <v>316</v>
      </c>
      <c r="E155" s="1"/>
      <c r="F155" s="1"/>
    </row>
    <row r="156" spans="1:6" x14ac:dyDescent="0.2">
      <c r="A156" s="19" t="s">
        <v>299</v>
      </c>
      <c r="B156" t="s">
        <v>42</v>
      </c>
      <c r="C156" t="s">
        <v>317</v>
      </c>
      <c r="D156" t="s">
        <v>318</v>
      </c>
      <c r="E156" s="1"/>
      <c r="F156" s="1"/>
    </row>
    <row r="157" spans="1:6" x14ac:dyDescent="0.2">
      <c r="A157" s="19" t="s">
        <v>299</v>
      </c>
      <c r="B157" t="s">
        <v>42</v>
      </c>
      <c r="C157" t="s">
        <v>319</v>
      </c>
      <c r="D157" t="s">
        <v>320</v>
      </c>
      <c r="E157" s="1"/>
      <c r="F157" s="1"/>
    </row>
    <row r="158" spans="1:6" x14ac:dyDescent="0.2">
      <c r="A158" s="19" t="s">
        <v>299</v>
      </c>
      <c r="B158" t="s">
        <v>42</v>
      </c>
      <c r="C158" t="s">
        <v>132</v>
      </c>
      <c r="D158" t="s">
        <v>133</v>
      </c>
      <c r="E158" s="1"/>
      <c r="F158" s="1"/>
    </row>
    <row r="159" spans="1:6" x14ac:dyDescent="0.2">
      <c r="A159" s="19" t="s">
        <v>299</v>
      </c>
      <c r="B159" t="s">
        <v>42</v>
      </c>
      <c r="C159" t="s">
        <v>134</v>
      </c>
      <c r="D159" t="s">
        <v>135</v>
      </c>
      <c r="E159" s="1"/>
      <c r="F159" s="1"/>
    </row>
    <row r="160" spans="1:6" x14ac:dyDescent="0.2">
      <c r="A160" s="19" t="s">
        <v>299</v>
      </c>
      <c r="B160" t="s">
        <v>42</v>
      </c>
      <c r="C160" t="s">
        <v>251</v>
      </c>
      <c r="D160" t="s">
        <v>252</v>
      </c>
      <c r="E160" s="1"/>
      <c r="F160" s="1"/>
    </row>
    <row r="161" spans="1:6" x14ac:dyDescent="0.2">
      <c r="A161" s="19" t="s">
        <v>299</v>
      </c>
      <c r="B161" t="s">
        <v>42</v>
      </c>
      <c r="C161" t="s">
        <v>103</v>
      </c>
      <c r="D161" t="s">
        <v>104</v>
      </c>
      <c r="E161" s="1"/>
      <c r="F161" s="1"/>
    </row>
    <row r="162" spans="1:6" x14ac:dyDescent="0.2">
      <c r="A162" s="19" t="s">
        <v>299</v>
      </c>
      <c r="B162" t="s">
        <v>42</v>
      </c>
      <c r="C162" t="s">
        <v>56</v>
      </c>
      <c r="D162" t="s">
        <v>57</v>
      </c>
      <c r="E162" s="1"/>
      <c r="F162" s="1"/>
    </row>
    <row r="163" spans="1:6" x14ac:dyDescent="0.2">
      <c r="A163" s="19" t="s">
        <v>299</v>
      </c>
      <c r="B163" t="s">
        <v>42</v>
      </c>
      <c r="C163" t="s">
        <v>63</v>
      </c>
      <c r="D163" t="s">
        <v>64</v>
      </c>
      <c r="E163" s="1"/>
      <c r="F163" s="1"/>
    </row>
    <row r="164" spans="1:6" x14ac:dyDescent="0.2">
      <c r="A164" s="19" t="s">
        <v>299</v>
      </c>
      <c r="B164" t="s">
        <v>42</v>
      </c>
      <c r="C164" t="s">
        <v>138</v>
      </c>
      <c r="D164" t="s">
        <v>139</v>
      </c>
      <c r="E164" s="1"/>
      <c r="F164" s="1"/>
    </row>
    <row r="165" spans="1:6" x14ac:dyDescent="0.2">
      <c r="A165" s="19" t="s">
        <v>299</v>
      </c>
      <c r="B165" t="s">
        <v>42</v>
      </c>
      <c r="C165" t="s">
        <v>303</v>
      </c>
      <c r="D165" t="s">
        <v>304</v>
      </c>
      <c r="E165" s="1"/>
      <c r="F165" s="1"/>
    </row>
    <row r="166" spans="1:6" x14ac:dyDescent="0.2">
      <c r="A166" s="19" t="s">
        <v>299</v>
      </c>
      <c r="B166" t="s">
        <v>42</v>
      </c>
      <c r="C166" t="s">
        <v>141</v>
      </c>
      <c r="D166" t="s">
        <v>142</v>
      </c>
      <c r="E166" s="1"/>
      <c r="F166" s="1"/>
    </row>
    <row r="167" spans="1:6" x14ac:dyDescent="0.2">
      <c r="A167" s="19" t="s">
        <v>299</v>
      </c>
      <c r="B167" t="s">
        <v>42</v>
      </c>
      <c r="C167" t="s">
        <v>269</v>
      </c>
      <c r="D167" t="s">
        <v>270</v>
      </c>
      <c r="E167" s="1"/>
      <c r="F167" s="1"/>
    </row>
    <row r="168" spans="1:6" x14ac:dyDescent="0.2">
      <c r="A168" s="19" t="s">
        <v>299</v>
      </c>
      <c r="B168" t="s">
        <v>42</v>
      </c>
      <c r="C168" t="s">
        <v>65</v>
      </c>
      <c r="D168" t="s">
        <v>66</v>
      </c>
      <c r="E168" s="1"/>
      <c r="F168" s="1"/>
    </row>
    <row r="169" spans="1:6" x14ac:dyDescent="0.2">
      <c r="A169" s="19" t="s">
        <v>299</v>
      </c>
      <c r="B169" t="s">
        <v>42</v>
      </c>
      <c r="C169" t="s">
        <v>323</v>
      </c>
      <c r="D169" t="s">
        <v>324</v>
      </c>
      <c r="E169" s="1"/>
      <c r="F169" s="1"/>
    </row>
    <row r="170" spans="1:6" x14ac:dyDescent="0.2">
      <c r="A170" s="19" t="s">
        <v>299</v>
      </c>
      <c r="B170" t="s">
        <v>42</v>
      </c>
      <c r="C170" t="s">
        <v>150</v>
      </c>
      <c r="D170" t="s">
        <v>151</v>
      </c>
      <c r="E170" s="1"/>
      <c r="F170" s="1"/>
    </row>
    <row r="171" spans="1:6" x14ac:dyDescent="0.2">
      <c r="A171" s="19" t="s">
        <v>299</v>
      </c>
      <c r="B171" t="s">
        <v>42</v>
      </c>
      <c r="C171" t="s">
        <v>326</v>
      </c>
      <c r="D171" t="s">
        <v>327</v>
      </c>
      <c r="E171" s="1"/>
      <c r="F171" s="1"/>
    </row>
    <row r="172" spans="1:6" x14ac:dyDescent="0.2">
      <c r="A172" s="19" t="s">
        <v>299</v>
      </c>
      <c r="B172" t="s">
        <v>42</v>
      </c>
      <c r="C172" t="s">
        <v>183</v>
      </c>
      <c r="D172" t="s">
        <v>184</v>
      </c>
      <c r="E172" s="1"/>
      <c r="F172" s="1"/>
    </row>
    <row r="173" spans="1:6" x14ac:dyDescent="0.2">
      <c r="A173" s="19" t="s">
        <v>299</v>
      </c>
      <c r="B173" t="s">
        <v>42</v>
      </c>
      <c r="C173" t="s">
        <v>68</v>
      </c>
      <c r="D173" t="s">
        <v>69</v>
      </c>
      <c r="E173" s="1"/>
      <c r="F173" s="1"/>
    </row>
    <row r="174" spans="1:6" x14ac:dyDescent="0.2">
      <c r="A174" s="19" t="s">
        <v>328</v>
      </c>
      <c r="B174" t="s">
        <v>42</v>
      </c>
      <c r="C174" t="s">
        <v>329</v>
      </c>
      <c r="D174" t="s">
        <v>330</v>
      </c>
      <c r="E174" s="1">
        <v>21000</v>
      </c>
      <c r="F174" s="1">
        <v>12500</v>
      </c>
    </row>
    <row r="175" spans="1:6" x14ac:dyDescent="0.2">
      <c r="A175" s="19" t="s">
        <v>328</v>
      </c>
      <c r="B175" t="s">
        <v>42</v>
      </c>
      <c r="C175" t="s">
        <v>334</v>
      </c>
      <c r="D175" t="s">
        <v>335</v>
      </c>
      <c r="E175" s="1"/>
      <c r="F175" s="1"/>
    </row>
    <row r="176" spans="1:6" x14ac:dyDescent="0.2">
      <c r="A176" s="19" t="s">
        <v>328</v>
      </c>
      <c r="B176" t="s">
        <v>42</v>
      </c>
      <c r="C176" t="s">
        <v>336</v>
      </c>
      <c r="D176" t="s">
        <v>337</v>
      </c>
      <c r="E176" s="1"/>
      <c r="F176" s="1"/>
    </row>
    <row r="177" spans="1:8" x14ac:dyDescent="0.2">
      <c r="A177" s="19" t="s">
        <v>328</v>
      </c>
      <c r="B177" t="s">
        <v>42</v>
      </c>
      <c r="C177" t="s">
        <v>339</v>
      </c>
      <c r="D177" t="s">
        <v>340</v>
      </c>
      <c r="E177" s="1"/>
      <c r="F177" s="1"/>
    </row>
    <row r="178" spans="1:8" x14ac:dyDescent="0.2">
      <c r="A178" s="19" t="s">
        <v>328</v>
      </c>
      <c r="B178" t="s">
        <v>42</v>
      </c>
      <c r="C178" t="s">
        <v>341</v>
      </c>
      <c r="D178" t="s">
        <v>342</v>
      </c>
      <c r="E178" s="1"/>
      <c r="F178" s="1"/>
    </row>
    <row r="179" spans="1:8" x14ac:dyDescent="0.2">
      <c r="A179" s="19" t="s">
        <v>328</v>
      </c>
      <c r="B179" t="s">
        <v>42</v>
      </c>
      <c r="C179" t="s">
        <v>345</v>
      </c>
      <c r="D179" t="s">
        <v>346</v>
      </c>
      <c r="E179" s="1"/>
      <c r="F179" s="1"/>
    </row>
    <row r="180" spans="1:8" x14ac:dyDescent="0.2">
      <c r="A180" s="19" t="s">
        <v>328</v>
      </c>
      <c r="B180" t="s">
        <v>42</v>
      </c>
      <c r="C180" t="s">
        <v>347</v>
      </c>
      <c r="D180" t="s">
        <v>348</v>
      </c>
      <c r="E180" s="1"/>
      <c r="F180" s="1"/>
    </row>
    <row r="181" spans="1:8" x14ac:dyDescent="0.2">
      <c r="A181" s="19" t="s">
        <v>349</v>
      </c>
      <c r="B181" t="s">
        <v>350</v>
      </c>
      <c r="C181" t="s">
        <v>188</v>
      </c>
      <c r="D181" t="s">
        <v>189</v>
      </c>
      <c r="E181" s="1">
        <v>10207</v>
      </c>
      <c r="F181" s="1">
        <v>0</v>
      </c>
    </row>
    <row r="182" spans="1:8" x14ac:dyDescent="0.2">
      <c r="A182" s="19" t="s">
        <v>349</v>
      </c>
      <c r="B182" t="s">
        <v>350</v>
      </c>
      <c r="C182" t="s">
        <v>357</v>
      </c>
      <c r="D182" t="s">
        <v>358</v>
      </c>
      <c r="E182" s="1"/>
      <c r="F182" s="1"/>
    </row>
    <row r="183" spans="1:8" x14ac:dyDescent="0.2">
      <c r="A183" s="19" t="s">
        <v>349</v>
      </c>
      <c r="B183" s="46" t="s">
        <v>1143</v>
      </c>
      <c r="C183" t="s">
        <v>361</v>
      </c>
      <c r="D183" t="s">
        <v>362</v>
      </c>
      <c r="E183" s="1">
        <v>22607</v>
      </c>
      <c r="F183" s="1">
        <v>0</v>
      </c>
      <c r="H183" s="24"/>
    </row>
    <row r="184" spans="1:8" x14ac:dyDescent="0.2">
      <c r="A184" s="19" t="s">
        <v>349</v>
      </c>
      <c r="B184" s="46" t="s">
        <v>1143</v>
      </c>
      <c r="C184" t="s">
        <v>367</v>
      </c>
      <c r="D184" t="s">
        <v>368</v>
      </c>
      <c r="E184" s="1"/>
      <c r="F184" s="1"/>
      <c r="H184" s="24"/>
    </row>
    <row r="185" spans="1:8" x14ac:dyDescent="0.2">
      <c r="A185" s="19" t="s">
        <v>349</v>
      </c>
      <c r="B185" s="46" t="s">
        <v>1143</v>
      </c>
      <c r="C185" t="s">
        <v>371</v>
      </c>
      <c r="D185" t="s">
        <v>372</v>
      </c>
      <c r="E185" s="1"/>
      <c r="F185" s="1"/>
      <c r="H185" s="24"/>
    </row>
    <row r="186" spans="1:8" x14ac:dyDescent="0.2">
      <c r="A186" s="19" t="s">
        <v>349</v>
      </c>
      <c r="B186" s="46" t="s">
        <v>1143</v>
      </c>
      <c r="C186" t="s">
        <v>373</v>
      </c>
      <c r="D186" t="s">
        <v>374</v>
      </c>
      <c r="E186" s="1"/>
      <c r="F186" s="1"/>
      <c r="H186" s="24"/>
    </row>
    <row r="187" spans="1:8" x14ac:dyDescent="0.2">
      <c r="A187" s="19" t="s">
        <v>349</v>
      </c>
      <c r="B187" s="46" t="s">
        <v>1143</v>
      </c>
      <c r="C187" t="s">
        <v>381</v>
      </c>
      <c r="D187" t="s">
        <v>382</v>
      </c>
      <c r="E187" s="1"/>
      <c r="F187" s="1">
        <v>0</v>
      </c>
      <c r="H187" s="24"/>
    </row>
    <row r="188" spans="1:8" x14ac:dyDescent="0.2">
      <c r="A188" s="19" t="s">
        <v>349</v>
      </c>
      <c r="B188" t="s">
        <v>360</v>
      </c>
      <c r="C188" t="s">
        <v>375</v>
      </c>
      <c r="D188" t="s">
        <v>376</v>
      </c>
      <c r="E188" s="1">
        <v>55744</v>
      </c>
      <c r="F188" s="1"/>
      <c r="H188" s="24"/>
    </row>
    <row r="189" spans="1:8" x14ac:dyDescent="0.2">
      <c r="A189" s="19" t="s">
        <v>349</v>
      </c>
      <c r="B189" t="s">
        <v>360</v>
      </c>
      <c r="C189" t="s">
        <v>383</v>
      </c>
      <c r="D189" t="s">
        <v>384</v>
      </c>
      <c r="E189" s="1"/>
      <c r="F189" s="1"/>
      <c r="H189" s="24"/>
    </row>
    <row r="190" spans="1:8" x14ac:dyDescent="0.2">
      <c r="A190" s="19" t="s">
        <v>349</v>
      </c>
      <c r="B190" t="s">
        <v>360</v>
      </c>
      <c r="C190" t="s">
        <v>341</v>
      </c>
      <c r="D190" t="s">
        <v>342</v>
      </c>
      <c r="E190" s="1"/>
      <c r="F190" s="1"/>
      <c r="H190" s="24"/>
    </row>
    <row r="191" spans="1:8" x14ac:dyDescent="0.2">
      <c r="A191" s="19" t="s">
        <v>349</v>
      </c>
      <c r="B191" t="s">
        <v>385</v>
      </c>
      <c r="C191" t="s">
        <v>386</v>
      </c>
      <c r="D191" t="s">
        <v>387</v>
      </c>
      <c r="E191" s="1">
        <v>20066</v>
      </c>
      <c r="F191" s="1">
        <v>0</v>
      </c>
    </row>
    <row r="192" spans="1:8" x14ac:dyDescent="0.2">
      <c r="A192" s="19" t="s">
        <v>349</v>
      </c>
      <c r="B192" t="s">
        <v>385</v>
      </c>
      <c r="C192" t="s">
        <v>389</v>
      </c>
      <c r="D192" t="s">
        <v>390</v>
      </c>
      <c r="E192" s="1"/>
      <c r="F192" s="1"/>
    </row>
    <row r="193" spans="1:6" x14ac:dyDescent="0.2">
      <c r="A193" s="19" t="s">
        <v>349</v>
      </c>
      <c r="B193" t="s">
        <v>385</v>
      </c>
      <c r="C193" t="s">
        <v>391</v>
      </c>
      <c r="D193" t="s">
        <v>392</v>
      </c>
      <c r="E193" s="1"/>
      <c r="F193" s="1"/>
    </row>
    <row r="194" spans="1:6" x14ac:dyDescent="0.2">
      <c r="A194" s="19" t="s">
        <v>349</v>
      </c>
      <c r="B194" t="s">
        <v>385</v>
      </c>
      <c r="C194" t="s">
        <v>393</v>
      </c>
      <c r="D194" t="s">
        <v>394</v>
      </c>
      <c r="E194" s="1"/>
      <c r="F194" s="1"/>
    </row>
    <row r="195" spans="1:6" x14ac:dyDescent="0.2">
      <c r="A195" s="19" t="s">
        <v>349</v>
      </c>
      <c r="B195" t="s">
        <v>385</v>
      </c>
      <c r="C195" t="s">
        <v>395</v>
      </c>
      <c r="D195" t="s">
        <v>396</v>
      </c>
      <c r="E195" s="1"/>
      <c r="F195" s="1"/>
    </row>
    <row r="196" spans="1:6" x14ac:dyDescent="0.2">
      <c r="A196" s="19" t="s">
        <v>349</v>
      </c>
      <c r="B196" t="s">
        <v>385</v>
      </c>
      <c r="C196" t="s">
        <v>398</v>
      </c>
      <c r="D196" t="s">
        <v>399</v>
      </c>
      <c r="E196" s="1"/>
      <c r="F196" s="1"/>
    </row>
    <row r="197" spans="1:6" x14ac:dyDescent="0.2">
      <c r="A197" s="19" t="s">
        <v>349</v>
      </c>
      <c r="B197" t="s">
        <v>385</v>
      </c>
      <c r="C197" t="s">
        <v>400</v>
      </c>
      <c r="D197" t="s">
        <v>401</v>
      </c>
      <c r="E197" s="1"/>
      <c r="F197" s="1"/>
    </row>
    <row r="198" spans="1:6" x14ac:dyDescent="0.2">
      <c r="A198" s="19" t="s">
        <v>349</v>
      </c>
      <c r="B198" t="s">
        <v>385</v>
      </c>
      <c r="C198" t="s">
        <v>402</v>
      </c>
      <c r="D198" t="s">
        <v>403</v>
      </c>
      <c r="E198" s="1"/>
      <c r="F198" s="1"/>
    </row>
    <row r="199" spans="1:6" x14ac:dyDescent="0.2">
      <c r="A199" s="19" t="s">
        <v>349</v>
      </c>
      <c r="B199" t="s">
        <v>385</v>
      </c>
      <c r="C199" t="s">
        <v>404</v>
      </c>
      <c r="D199" t="s">
        <v>405</v>
      </c>
      <c r="E199" s="1"/>
      <c r="F199" s="1"/>
    </row>
    <row r="200" spans="1:6" x14ac:dyDescent="0.2">
      <c r="A200" s="19" t="s">
        <v>349</v>
      </c>
      <c r="B200" t="s">
        <v>385</v>
      </c>
      <c r="C200" t="s">
        <v>406</v>
      </c>
      <c r="D200" t="s">
        <v>407</v>
      </c>
      <c r="E200" s="1"/>
      <c r="F200" s="1"/>
    </row>
    <row r="201" spans="1:6" x14ac:dyDescent="0.2">
      <c r="A201" s="19" t="s">
        <v>349</v>
      </c>
      <c r="B201" t="s">
        <v>385</v>
      </c>
      <c r="C201" t="s">
        <v>408</v>
      </c>
      <c r="D201" t="s">
        <v>409</v>
      </c>
      <c r="E201" s="1"/>
      <c r="F201" s="1"/>
    </row>
    <row r="202" spans="1:6" x14ac:dyDescent="0.2">
      <c r="A202" s="19" t="s">
        <v>349</v>
      </c>
      <c r="B202" t="s">
        <v>385</v>
      </c>
      <c r="C202" t="s">
        <v>410</v>
      </c>
      <c r="D202" t="s">
        <v>411</v>
      </c>
      <c r="E202" s="1"/>
      <c r="F202" s="1"/>
    </row>
    <row r="203" spans="1:6" x14ac:dyDescent="0.2">
      <c r="A203" s="19" t="s">
        <v>349</v>
      </c>
      <c r="B203" t="s">
        <v>385</v>
      </c>
      <c r="C203" t="s">
        <v>412</v>
      </c>
      <c r="D203" t="s">
        <v>413</v>
      </c>
      <c r="E203" s="1"/>
      <c r="F203" s="1"/>
    </row>
    <row r="204" spans="1:6" x14ac:dyDescent="0.2">
      <c r="A204" s="19" t="s">
        <v>349</v>
      </c>
      <c r="B204" t="s">
        <v>385</v>
      </c>
      <c r="C204" t="s">
        <v>414</v>
      </c>
      <c r="D204" t="s">
        <v>415</v>
      </c>
      <c r="E204" s="1"/>
      <c r="F204" s="1"/>
    </row>
    <row r="205" spans="1:6" x14ac:dyDescent="0.2">
      <c r="A205" s="19" t="s">
        <v>349</v>
      </c>
      <c r="B205" t="s">
        <v>385</v>
      </c>
      <c r="C205" t="s">
        <v>416</v>
      </c>
      <c r="D205" t="s">
        <v>417</v>
      </c>
      <c r="E205" s="1"/>
      <c r="F205" s="1"/>
    </row>
    <row r="206" spans="1:6" x14ac:dyDescent="0.2">
      <c r="A206" s="19" t="s">
        <v>349</v>
      </c>
      <c r="B206" t="s">
        <v>385</v>
      </c>
      <c r="C206" t="s">
        <v>419</v>
      </c>
      <c r="D206" t="s">
        <v>420</v>
      </c>
      <c r="E206" s="1"/>
      <c r="F206" s="1"/>
    </row>
    <row r="207" spans="1:6" x14ac:dyDescent="0.2">
      <c r="A207" s="19" t="s">
        <v>349</v>
      </c>
      <c r="B207" t="s">
        <v>385</v>
      </c>
      <c r="C207" t="s">
        <v>421</v>
      </c>
      <c r="D207" t="s">
        <v>422</v>
      </c>
      <c r="E207" s="1"/>
      <c r="F207" s="1"/>
    </row>
    <row r="208" spans="1:6" x14ac:dyDescent="0.2">
      <c r="A208" s="19" t="s">
        <v>349</v>
      </c>
      <c r="B208" t="s">
        <v>385</v>
      </c>
      <c r="C208" t="s">
        <v>423</v>
      </c>
      <c r="D208" t="s">
        <v>424</v>
      </c>
      <c r="E208" s="1"/>
      <c r="F208" s="1"/>
    </row>
    <row r="209" spans="1:6" x14ac:dyDescent="0.2">
      <c r="A209" s="19" t="s">
        <v>349</v>
      </c>
      <c r="B209" t="s">
        <v>385</v>
      </c>
      <c r="C209" t="s">
        <v>425</v>
      </c>
      <c r="D209" t="s">
        <v>426</v>
      </c>
      <c r="E209" s="1"/>
      <c r="F209" s="1"/>
    </row>
    <row r="210" spans="1:6" x14ac:dyDescent="0.2">
      <c r="A210" s="19" t="s">
        <v>349</v>
      </c>
      <c r="B210" t="s">
        <v>385</v>
      </c>
      <c r="C210" t="s">
        <v>427</v>
      </c>
      <c r="D210" t="s">
        <v>428</v>
      </c>
      <c r="E210" s="1"/>
      <c r="F210" s="1"/>
    </row>
    <row r="211" spans="1:6" x14ac:dyDescent="0.2">
      <c r="A211" s="19" t="s">
        <v>349</v>
      </c>
      <c r="B211" t="s">
        <v>385</v>
      </c>
      <c r="C211" t="s">
        <v>429</v>
      </c>
      <c r="D211" t="s">
        <v>429</v>
      </c>
      <c r="E211" s="1"/>
      <c r="F211" s="1"/>
    </row>
    <row r="212" spans="1:6" x14ac:dyDescent="0.2">
      <c r="A212" s="19" t="s">
        <v>349</v>
      </c>
      <c r="B212" t="s">
        <v>385</v>
      </c>
      <c r="C212" t="s">
        <v>430</v>
      </c>
      <c r="D212" t="s">
        <v>431</v>
      </c>
      <c r="E212" s="1"/>
      <c r="F212" s="1"/>
    </row>
    <row r="213" spans="1:6" x14ac:dyDescent="0.2">
      <c r="A213" s="19" t="s">
        <v>349</v>
      </c>
      <c r="B213" t="s">
        <v>385</v>
      </c>
      <c r="C213" t="s">
        <v>432</v>
      </c>
      <c r="D213" t="s">
        <v>433</v>
      </c>
      <c r="E213" s="1"/>
      <c r="F213" s="1"/>
    </row>
    <row r="214" spans="1:6" x14ac:dyDescent="0.2">
      <c r="A214" s="19" t="s">
        <v>349</v>
      </c>
      <c r="B214" t="s">
        <v>385</v>
      </c>
      <c r="C214" t="s">
        <v>434</v>
      </c>
      <c r="D214" t="s">
        <v>434</v>
      </c>
      <c r="E214" s="1"/>
      <c r="F214" s="1"/>
    </row>
    <row r="215" spans="1:6" x14ac:dyDescent="0.2">
      <c r="A215" s="19" t="s">
        <v>349</v>
      </c>
      <c r="B215" t="s">
        <v>385</v>
      </c>
      <c r="C215" t="s">
        <v>435</v>
      </c>
      <c r="D215" t="s">
        <v>435</v>
      </c>
      <c r="E215" s="1"/>
      <c r="F215" s="1"/>
    </row>
    <row r="216" spans="1:6" x14ac:dyDescent="0.2">
      <c r="A216" s="19" t="s">
        <v>349</v>
      </c>
      <c r="B216" t="s">
        <v>385</v>
      </c>
      <c r="C216" t="s">
        <v>436</v>
      </c>
      <c r="D216" t="s">
        <v>436</v>
      </c>
      <c r="E216" s="1"/>
      <c r="F216" s="1"/>
    </row>
    <row r="217" spans="1:6" x14ac:dyDescent="0.2">
      <c r="A217" s="19" t="s">
        <v>349</v>
      </c>
      <c r="B217" t="s">
        <v>385</v>
      </c>
      <c r="C217" t="s">
        <v>437</v>
      </c>
      <c r="D217" t="s">
        <v>438</v>
      </c>
      <c r="E217" s="1"/>
      <c r="F217" s="1"/>
    </row>
    <row r="218" spans="1:6" x14ac:dyDescent="0.2">
      <c r="A218" s="19" t="s">
        <v>439</v>
      </c>
      <c r="B218" t="s">
        <v>440</v>
      </c>
      <c r="C218" t="s">
        <v>188</v>
      </c>
      <c r="D218" t="s">
        <v>189</v>
      </c>
      <c r="E218" s="1">
        <v>1412</v>
      </c>
      <c r="F218" s="1">
        <v>0</v>
      </c>
    </row>
    <row r="219" spans="1:6" x14ac:dyDescent="0.2">
      <c r="A219" s="19" t="s">
        <v>439</v>
      </c>
      <c r="B219" t="s">
        <v>440</v>
      </c>
      <c r="C219" t="s">
        <v>290</v>
      </c>
      <c r="D219" t="s">
        <v>291</v>
      </c>
      <c r="E219" s="1"/>
      <c r="F219" s="1"/>
    </row>
    <row r="220" spans="1:6" x14ac:dyDescent="0.2">
      <c r="A220" s="19" t="s">
        <v>439</v>
      </c>
      <c r="B220" t="s">
        <v>440</v>
      </c>
      <c r="C220" t="s">
        <v>84</v>
      </c>
      <c r="D220" t="s">
        <v>85</v>
      </c>
      <c r="E220" s="1"/>
      <c r="F220" s="1"/>
    </row>
    <row r="221" spans="1:6" x14ac:dyDescent="0.2">
      <c r="A221" s="19" t="s">
        <v>439</v>
      </c>
      <c r="B221" t="s">
        <v>440</v>
      </c>
      <c r="C221" t="s">
        <v>444</v>
      </c>
      <c r="D221" t="s">
        <v>445</v>
      </c>
      <c r="E221" s="1"/>
      <c r="F221" s="1"/>
    </row>
    <row r="222" spans="1:6" x14ac:dyDescent="0.2">
      <c r="A222" s="19" t="s">
        <v>447</v>
      </c>
      <c r="B222" t="s">
        <v>77</v>
      </c>
      <c r="C222" t="s">
        <v>78</v>
      </c>
      <c r="D222" t="s">
        <v>79</v>
      </c>
      <c r="E222" s="1">
        <v>25373</v>
      </c>
      <c r="F222" s="1">
        <v>0</v>
      </c>
    </row>
    <row r="223" spans="1:6" x14ac:dyDescent="0.2">
      <c r="A223" s="19" t="s">
        <v>447</v>
      </c>
      <c r="B223" t="s">
        <v>77</v>
      </c>
      <c r="C223" t="s">
        <v>290</v>
      </c>
      <c r="D223" t="s">
        <v>291</v>
      </c>
      <c r="E223" s="1"/>
      <c r="F223" s="1"/>
    </row>
    <row r="224" spans="1:6" x14ac:dyDescent="0.2">
      <c r="A224" s="19" t="s">
        <v>447</v>
      </c>
      <c r="B224" t="s">
        <v>77</v>
      </c>
      <c r="C224" t="s">
        <v>87</v>
      </c>
      <c r="D224" t="s">
        <v>88</v>
      </c>
      <c r="E224" s="1"/>
      <c r="F224" s="1"/>
    </row>
    <row r="225" spans="1:6" x14ac:dyDescent="0.2">
      <c r="A225" s="19" t="s">
        <v>447</v>
      </c>
      <c r="B225" t="s">
        <v>452</v>
      </c>
      <c r="C225" t="s">
        <v>78</v>
      </c>
      <c r="D225" t="s">
        <v>79</v>
      </c>
      <c r="E225" s="1">
        <v>28280</v>
      </c>
      <c r="F225" s="1">
        <v>0</v>
      </c>
    </row>
    <row r="226" spans="1:6" x14ac:dyDescent="0.2">
      <c r="A226" s="19" t="s">
        <v>447</v>
      </c>
      <c r="B226" t="s">
        <v>452</v>
      </c>
      <c r="C226" t="s">
        <v>188</v>
      </c>
      <c r="D226" t="s">
        <v>189</v>
      </c>
      <c r="E226" s="1"/>
      <c r="F226" s="1"/>
    </row>
    <row r="227" spans="1:6" x14ac:dyDescent="0.2">
      <c r="A227" s="19" t="s">
        <v>447</v>
      </c>
      <c r="B227" t="s">
        <v>452</v>
      </c>
      <c r="C227" t="s">
        <v>453</v>
      </c>
      <c r="D227" t="s">
        <v>454</v>
      </c>
      <c r="E227" s="1"/>
      <c r="F227" s="1"/>
    </row>
    <row r="228" spans="1:6" x14ac:dyDescent="0.2">
      <c r="A228" s="19" t="s">
        <v>447</v>
      </c>
      <c r="B228" t="s">
        <v>452</v>
      </c>
      <c r="C228" t="s">
        <v>194</v>
      </c>
      <c r="D228" t="s">
        <v>195</v>
      </c>
      <c r="E228" s="1"/>
      <c r="F228" s="1"/>
    </row>
    <row r="229" spans="1:6" x14ac:dyDescent="0.2">
      <c r="A229" s="19" t="s">
        <v>447</v>
      </c>
      <c r="B229" t="s">
        <v>452</v>
      </c>
      <c r="C229" t="s">
        <v>91</v>
      </c>
      <c r="D229" t="s">
        <v>92</v>
      </c>
      <c r="E229" s="1"/>
      <c r="F229" s="1"/>
    </row>
    <row r="230" spans="1:6" x14ac:dyDescent="0.2">
      <c r="A230" s="19" t="s">
        <v>447</v>
      </c>
      <c r="B230" t="s">
        <v>452</v>
      </c>
      <c r="C230" t="s">
        <v>456</v>
      </c>
      <c r="D230" t="s">
        <v>457</v>
      </c>
      <c r="E230" s="1"/>
      <c r="F230" s="1"/>
    </row>
    <row r="231" spans="1:6" x14ac:dyDescent="0.2">
      <c r="A231" s="19" t="s">
        <v>459</v>
      </c>
      <c r="B231" t="s">
        <v>460</v>
      </c>
      <c r="C231" t="s">
        <v>120</v>
      </c>
      <c r="D231" t="s">
        <v>121</v>
      </c>
      <c r="E231" s="1">
        <v>24839</v>
      </c>
      <c r="F231" s="1">
        <v>0</v>
      </c>
    </row>
    <row r="232" spans="1:6" x14ac:dyDescent="0.2">
      <c r="A232" s="19" t="s">
        <v>459</v>
      </c>
      <c r="B232" t="s">
        <v>460</v>
      </c>
      <c r="C232" t="s">
        <v>123</v>
      </c>
      <c r="D232" t="s">
        <v>124</v>
      </c>
      <c r="E232" s="1"/>
      <c r="F232" s="1"/>
    </row>
    <row r="233" spans="1:6" x14ac:dyDescent="0.2">
      <c r="A233" s="19" t="s">
        <v>459</v>
      </c>
      <c r="B233" t="s">
        <v>460</v>
      </c>
      <c r="C233" t="s">
        <v>464</v>
      </c>
      <c r="D233" t="s">
        <v>465</v>
      </c>
      <c r="E233" s="1"/>
      <c r="F233" s="1"/>
    </row>
    <row r="234" spans="1:6" x14ac:dyDescent="0.2">
      <c r="A234" s="19" t="s">
        <v>459</v>
      </c>
      <c r="B234" t="s">
        <v>460</v>
      </c>
      <c r="C234" t="s">
        <v>467</v>
      </c>
      <c r="D234" t="s">
        <v>468</v>
      </c>
      <c r="E234" s="1"/>
      <c r="F234" s="1"/>
    </row>
    <row r="235" spans="1:6" x14ac:dyDescent="0.2">
      <c r="A235" s="19" t="s">
        <v>459</v>
      </c>
      <c r="B235" t="s">
        <v>460</v>
      </c>
      <c r="C235" t="s">
        <v>105</v>
      </c>
      <c r="D235" t="s">
        <v>106</v>
      </c>
      <c r="E235" s="1"/>
      <c r="F235" s="1"/>
    </row>
    <row r="236" spans="1:6" x14ac:dyDescent="0.2">
      <c r="A236" s="19" t="s">
        <v>459</v>
      </c>
      <c r="B236" t="s">
        <v>460</v>
      </c>
      <c r="C236" t="s">
        <v>155</v>
      </c>
      <c r="D236" t="s">
        <v>156</v>
      </c>
      <c r="E236" s="1"/>
      <c r="F236" s="1"/>
    </row>
    <row r="237" spans="1:6" x14ac:dyDescent="0.2">
      <c r="A237" s="19" t="s">
        <v>459</v>
      </c>
      <c r="B237" t="s">
        <v>460</v>
      </c>
      <c r="C237" t="s">
        <v>91</v>
      </c>
      <c r="D237" t="s">
        <v>92</v>
      </c>
      <c r="E237" s="1"/>
      <c r="F237" s="1"/>
    </row>
    <row r="238" spans="1:6" x14ac:dyDescent="0.2">
      <c r="A238" s="19" t="s">
        <v>471</v>
      </c>
      <c r="B238" t="s">
        <v>77</v>
      </c>
      <c r="C238" t="s">
        <v>78</v>
      </c>
      <c r="D238" t="s">
        <v>79</v>
      </c>
      <c r="E238" s="1">
        <v>4606</v>
      </c>
      <c r="F238" s="1">
        <v>0</v>
      </c>
    </row>
    <row r="239" spans="1:6" x14ac:dyDescent="0.2">
      <c r="A239" s="19" t="s">
        <v>471</v>
      </c>
      <c r="B239" t="s">
        <v>77</v>
      </c>
      <c r="C239" t="s">
        <v>84</v>
      </c>
      <c r="D239" t="s">
        <v>85</v>
      </c>
      <c r="E239" s="1"/>
      <c r="F239" s="1"/>
    </row>
    <row r="240" spans="1:6" x14ac:dyDescent="0.2">
      <c r="A240" s="19" t="s">
        <v>471</v>
      </c>
      <c r="B240" t="s">
        <v>77</v>
      </c>
      <c r="C240" t="s">
        <v>261</v>
      </c>
      <c r="D240" t="s">
        <v>262</v>
      </c>
      <c r="E240" s="1"/>
      <c r="F240" s="1"/>
    </row>
    <row r="241" spans="1:6" x14ac:dyDescent="0.2">
      <c r="A241" s="19" t="s">
        <v>471</v>
      </c>
      <c r="B241" t="s">
        <v>77</v>
      </c>
      <c r="C241" t="s">
        <v>264</v>
      </c>
      <c r="D241" t="s">
        <v>265</v>
      </c>
      <c r="E241" s="1"/>
      <c r="F241" s="1"/>
    </row>
    <row r="242" spans="1:6" x14ac:dyDescent="0.2">
      <c r="A242" s="19" t="s">
        <v>471</v>
      </c>
      <c r="B242" t="s">
        <v>77</v>
      </c>
      <c r="C242" t="s">
        <v>478</v>
      </c>
      <c r="D242" t="s">
        <v>479</v>
      </c>
      <c r="E242" s="1"/>
      <c r="F242" s="1"/>
    </row>
    <row r="243" spans="1:6" x14ac:dyDescent="0.2">
      <c r="A243" s="19" t="s">
        <v>471</v>
      </c>
      <c r="B243" t="s">
        <v>77</v>
      </c>
      <c r="C243" t="s">
        <v>91</v>
      </c>
      <c r="D243" t="s">
        <v>92</v>
      </c>
      <c r="E243" s="1"/>
      <c r="F243" s="1"/>
    </row>
    <row r="244" spans="1:6" x14ac:dyDescent="0.2">
      <c r="A244" s="19" t="s">
        <v>471</v>
      </c>
      <c r="B244" t="s">
        <v>55</v>
      </c>
      <c r="C244" t="s">
        <v>63</v>
      </c>
      <c r="D244" t="s">
        <v>64</v>
      </c>
      <c r="E244" s="1">
        <v>4528</v>
      </c>
      <c r="F244" s="1">
        <v>0</v>
      </c>
    </row>
    <row r="245" spans="1:6" x14ac:dyDescent="0.2">
      <c r="A245" s="19" t="s">
        <v>471</v>
      </c>
      <c r="B245" t="s">
        <v>55</v>
      </c>
      <c r="C245" t="s">
        <v>138</v>
      </c>
      <c r="D245" t="s">
        <v>139</v>
      </c>
      <c r="E245" s="1"/>
      <c r="F245" s="1"/>
    </row>
    <row r="246" spans="1:6" x14ac:dyDescent="0.2">
      <c r="A246" s="19" t="s">
        <v>471</v>
      </c>
      <c r="B246" t="s">
        <v>55</v>
      </c>
      <c r="C246" t="s">
        <v>141</v>
      </c>
      <c r="D246" t="s">
        <v>142</v>
      </c>
      <c r="E246" s="1"/>
      <c r="F246" s="1"/>
    </row>
    <row r="247" spans="1:6" x14ac:dyDescent="0.2">
      <c r="A247" s="19" t="s">
        <v>471</v>
      </c>
      <c r="B247" t="s">
        <v>55</v>
      </c>
      <c r="C247" t="s">
        <v>65</v>
      </c>
      <c r="D247" t="s">
        <v>66</v>
      </c>
      <c r="E247" s="1"/>
      <c r="F247" s="1"/>
    </row>
    <row r="248" spans="1:6" x14ac:dyDescent="0.2">
      <c r="A248" s="19" t="s">
        <v>471</v>
      </c>
      <c r="B248" t="s">
        <v>55</v>
      </c>
      <c r="C248" t="s">
        <v>150</v>
      </c>
      <c r="D248" t="s">
        <v>151</v>
      </c>
      <c r="E248" s="1"/>
      <c r="F248" s="1"/>
    </row>
    <row r="249" spans="1:6" x14ac:dyDescent="0.2">
      <c r="A249" s="19" t="s">
        <v>471</v>
      </c>
      <c r="B249" t="s">
        <v>55</v>
      </c>
      <c r="C249" t="s">
        <v>152</v>
      </c>
      <c r="D249" t="s">
        <v>153</v>
      </c>
      <c r="E249" s="1"/>
      <c r="F249" s="1"/>
    </row>
    <row r="250" spans="1:6" x14ac:dyDescent="0.2">
      <c r="A250" s="19" t="s">
        <v>471</v>
      </c>
      <c r="B250" t="s">
        <v>55</v>
      </c>
      <c r="C250" t="s">
        <v>68</v>
      </c>
      <c r="D250" t="s">
        <v>69</v>
      </c>
      <c r="E250" s="1"/>
      <c r="F250" s="1"/>
    </row>
    <row r="251" spans="1:6" x14ac:dyDescent="0.2">
      <c r="A251" s="19" t="s">
        <v>471</v>
      </c>
      <c r="B251" t="s">
        <v>55</v>
      </c>
      <c r="C251" t="s">
        <v>73</v>
      </c>
      <c r="D251" t="s">
        <v>74</v>
      </c>
      <c r="E251" s="1"/>
      <c r="F251" s="1"/>
    </row>
    <row r="252" spans="1:6" x14ac:dyDescent="0.2">
      <c r="A252" s="19" t="s">
        <v>471</v>
      </c>
      <c r="B252" t="s">
        <v>42</v>
      </c>
      <c r="C252" t="s">
        <v>311</v>
      </c>
      <c r="D252" t="s">
        <v>312</v>
      </c>
      <c r="E252" s="1">
        <v>18252</v>
      </c>
      <c r="F252" s="1">
        <v>0</v>
      </c>
    </row>
    <row r="253" spans="1:6" x14ac:dyDescent="0.2">
      <c r="A253" s="19" t="s">
        <v>471</v>
      </c>
      <c r="B253" t="s">
        <v>42</v>
      </c>
      <c r="C253" t="s">
        <v>84</v>
      </c>
      <c r="D253" t="s">
        <v>85</v>
      </c>
      <c r="E253" s="1"/>
      <c r="F253" s="1"/>
    </row>
    <row r="254" spans="1:6" x14ac:dyDescent="0.2">
      <c r="A254" s="19" t="s">
        <v>471</v>
      </c>
      <c r="B254" t="s">
        <v>42</v>
      </c>
      <c r="C254" t="s">
        <v>52</v>
      </c>
      <c r="D254" t="s">
        <v>53</v>
      </c>
      <c r="E254" s="1"/>
      <c r="F254" s="1"/>
    </row>
    <row r="255" spans="1:6" x14ac:dyDescent="0.2">
      <c r="A255" s="19" t="s">
        <v>471</v>
      </c>
      <c r="B255" t="s">
        <v>460</v>
      </c>
      <c r="C255" t="s">
        <v>486</v>
      </c>
      <c r="D255" t="s">
        <v>487</v>
      </c>
      <c r="E255" s="1">
        <v>5405</v>
      </c>
      <c r="F255" s="1">
        <v>0</v>
      </c>
    </row>
    <row r="256" spans="1:6" x14ac:dyDescent="0.2">
      <c r="A256" s="19" t="s">
        <v>471</v>
      </c>
      <c r="B256" t="s">
        <v>460</v>
      </c>
      <c r="C256" t="s">
        <v>120</v>
      </c>
      <c r="D256" t="s">
        <v>121</v>
      </c>
      <c r="E256" s="1"/>
      <c r="F256" s="1"/>
    </row>
    <row r="257" spans="1:6" x14ac:dyDescent="0.2">
      <c r="A257" s="19" t="s">
        <v>471</v>
      </c>
      <c r="B257" t="s">
        <v>460</v>
      </c>
      <c r="C257" t="s">
        <v>123</v>
      </c>
      <c r="D257" t="s">
        <v>124</v>
      </c>
      <c r="E257" s="1"/>
      <c r="F257" s="1"/>
    </row>
    <row r="258" spans="1:6" x14ac:dyDescent="0.2">
      <c r="A258" s="19" t="s">
        <v>471</v>
      </c>
      <c r="B258" t="s">
        <v>460</v>
      </c>
      <c r="C258" t="s">
        <v>467</v>
      </c>
      <c r="D258" t="s">
        <v>468</v>
      </c>
      <c r="E258" s="1"/>
      <c r="F258" s="1"/>
    </row>
    <row r="259" spans="1:6" x14ac:dyDescent="0.2">
      <c r="A259" s="19" t="s">
        <v>471</v>
      </c>
      <c r="B259" t="s">
        <v>460</v>
      </c>
      <c r="C259" t="s">
        <v>91</v>
      </c>
      <c r="D259" t="s">
        <v>92</v>
      </c>
      <c r="E259" s="1"/>
      <c r="F259" s="1"/>
    </row>
    <row r="260" spans="1:6" x14ac:dyDescent="0.2">
      <c r="A260" s="19" t="s">
        <v>471</v>
      </c>
      <c r="B260" t="s">
        <v>460</v>
      </c>
      <c r="C260" t="s">
        <v>490</v>
      </c>
      <c r="D260" t="s">
        <v>491</v>
      </c>
      <c r="E260" s="1"/>
      <c r="F260" s="1"/>
    </row>
    <row r="261" spans="1:6" x14ac:dyDescent="0.2">
      <c r="A261" s="19" t="s">
        <v>471</v>
      </c>
      <c r="B261" t="s">
        <v>440</v>
      </c>
      <c r="C261" t="s">
        <v>486</v>
      </c>
      <c r="D261" t="s">
        <v>487</v>
      </c>
      <c r="E261" s="1">
        <v>4452</v>
      </c>
      <c r="F261" s="1">
        <v>0</v>
      </c>
    </row>
    <row r="262" spans="1:6" x14ac:dyDescent="0.2">
      <c r="A262" s="19" t="s">
        <v>471</v>
      </c>
      <c r="B262" t="s">
        <v>440</v>
      </c>
      <c r="C262" t="s">
        <v>78</v>
      </c>
      <c r="D262" t="s">
        <v>79</v>
      </c>
      <c r="E262" s="1"/>
      <c r="F262" s="1"/>
    </row>
    <row r="263" spans="1:6" x14ac:dyDescent="0.2">
      <c r="A263" s="19" t="s">
        <v>471</v>
      </c>
      <c r="B263" t="s">
        <v>440</v>
      </c>
      <c r="C263" t="s">
        <v>494</v>
      </c>
      <c r="D263" t="s">
        <v>495</v>
      </c>
      <c r="E263" s="1"/>
      <c r="F263" s="1"/>
    </row>
    <row r="264" spans="1:6" x14ac:dyDescent="0.2">
      <c r="A264" s="19" t="s">
        <v>471</v>
      </c>
      <c r="B264" t="s">
        <v>440</v>
      </c>
      <c r="C264" t="s">
        <v>84</v>
      </c>
      <c r="D264" t="s">
        <v>85</v>
      </c>
      <c r="E264" s="1"/>
      <c r="F264" s="1"/>
    </row>
    <row r="265" spans="1:6" x14ac:dyDescent="0.2">
      <c r="A265" s="19" t="s">
        <v>471</v>
      </c>
      <c r="B265" t="s">
        <v>440</v>
      </c>
      <c r="C265" t="s">
        <v>91</v>
      </c>
      <c r="D265" t="s">
        <v>92</v>
      </c>
      <c r="E265" s="1"/>
      <c r="F265" s="1"/>
    </row>
    <row r="266" spans="1:6" x14ac:dyDescent="0.2">
      <c r="A266" s="19" t="s">
        <v>497</v>
      </c>
      <c r="B266" t="s">
        <v>460</v>
      </c>
      <c r="C266" t="s">
        <v>486</v>
      </c>
      <c r="D266" t="s">
        <v>487</v>
      </c>
      <c r="E266" s="1">
        <v>43726</v>
      </c>
      <c r="F266" s="1">
        <v>5171</v>
      </c>
    </row>
    <row r="267" spans="1:6" x14ac:dyDescent="0.2">
      <c r="A267" s="19" t="s">
        <v>497</v>
      </c>
      <c r="B267" t="s">
        <v>460</v>
      </c>
      <c r="C267" t="s">
        <v>467</v>
      </c>
      <c r="D267" t="s">
        <v>468</v>
      </c>
      <c r="E267" s="1"/>
      <c r="F267" s="1"/>
    </row>
    <row r="268" spans="1:6" x14ac:dyDescent="0.2">
      <c r="A268" s="19" t="s">
        <v>497</v>
      </c>
      <c r="B268" t="s">
        <v>460</v>
      </c>
      <c r="C268" t="s">
        <v>296</v>
      </c>
      <c r="D268" t="s">
        <v>297</v>
      </c>
      <c r="E268" s="1"/>
      <c r="F268" s="1"/>
    </row>
    <row r="269" spans="1:6" x14ac:dyDescent="0.2">
      <c r="A269" s="19" t="s">
        <v>497</v>
      </c>
      <c r="B269" t="s">
        <v>460</v>
      </c>
      <c r="C269" t="s">
        <v>105</v>
      </c>
      <c r="D269" t="s">
        <v>106</v>
      </c>
      <c r="E269" s="1"/>
      <c r="F269" s="1"/>
    </row>
    <row r="270" spans="1:6" x14ac:dyDescent="0.2">
      <c r="A270" s="19" t="s">
        <v>497</v>
      </c>
      <c r="B270" t="s">
        <v>460</v>
      </c>
      <c r="C270" t="s">
        <v>94</v>
      </c>
      <c r="D270" t="s">
        <v>95</v>
      </c>
      <c r="E270" s="1"/>
      <c r="F270" s="1"/>
    </row>
    <row r="271" spans="1:6" x14ac:dyDescent="0.2">
      <c r="A271" s="19" t="s">
        <v>497</v>
      </c>
      <c r="B271" t="s">
        <v>460</v>
      </c>
      <c r="C271" t="s">
        <v>490</v>
      </c>
      <c r="D271" t="s">
        <v>491</v>
      </c>
      <c r="E271" s="1"/>
      <c r="F271" s="1"/>
    </row>
    <row r="272" spans="1:6" x14ac:dyDescent="0.2">
      <c r="A272" s="19" t="s">
        <v>502</v>
      </c>
      <c r="B272" t="s">
        <v>77</v>
      </c>
      <c r="C272" t="s">
        <v>78</v>
      </c>
      <c r="D272" t="s">
        <v>79</v>
      </c>
      <c r="E272" s="1">
        <v>22445</v>
      </c>
      <c r="F272" s="1">
        <v>5251</v>
      </c>
    </row>
    <row r="273" spans="1:6" x14ac:dyDescent="0.2">
      <c r="A273" s="19" t="s">
        <v>502</v>
      </c>
      <c r="B273" t="s">
        <v>77</v>
      </c>
      <c r="C273" t="s">
        <v>84</v>
      </c>
      <c r="D273" t="s">
        <v>85</v>
      </c>
      <c r="E273" s="1"/>
      <c r="F273" s="1"/>
    </row>
    <row r="274" spans="1:6" x14ac:dyDescent="0.2">
      <c r="A274" s="19" t="s">
        <v>502</v>
      </c>
      <c r="B274" t="s">
        <v>77</v>
      </c>
      <c r="C274" t="s">
        <v>87</v>
      </c>
      <c r="D274" t="s">
        <v>88</v>
      </c>
      <c r="E274" s="1"/>
      <c r="F274" s="1"/>
    </row>
    <row r="275" spans="1:6" x14ac:dyDescent="0.2">
      <c r="A275" s="19" t="s">
        <v>502</v>
      </c>
      <c r="B275" t="s">
        <v>77</v>
      </c>
      <c r="C275" t="s">
        <v>91</v>
      </c>
      <c r="D275" t="s">
        <v>92</v>
      </c>
      <c r="E275" s="1"/>
      <c r="F275" s="1"/>
    </row>
    <row r="276" spans="1:6" x14ac:dyDescent="0.2">
      <c r="A276" s="19" t="s">
        <v>502</v>
      </c>
      <c r="B276" t="s">
        <v>77</v>
      </c>
      <c r="C276" t="s">
        <v>198</v>
      </c>
      <c r="D276" t="s">
        <v>199</v>
      </c>
      <c r="E276" s="1"/>
      <c r="F276" s="1"/>
    </row>
    <row r="277" spans="1:6" x14ac:dyDescent="0.2">
      <c r="A277" s="19" t="s">
        <v>502</v>
      </c>
      <c r="B277" t="s">
        <v>77</v>
      </c>
      <c r="C277" t="s">
        <v>94</v>
      </c>
      <c r="D277" t="s">
        <v>95</v>
      </c>
      <c r="E277" s="1"/>
      <c r="F277" s="1"/>
    </row>
    <row r="278" spans="1:6" x14ac:dyDescent="0.2">
      <c r="A278" s="19" t="s">
        <v>502</v>
      </c>
      <c r="B278" t="s">
        <v>173</v>
      </c>
      <c r="C278" t="s">
        <v>506</v>
      </c>
      <c r="D278" t="s">
        <v>507</v>
      </c>
      <c r="E278" s="1">
        <v>25950</v>
      </c>
      <c r="F278" s="1">
        <v>7130</v>
      </c>
    </row>
    <row r="279" spans="1:6" x14ac:dyDescent="0.2">
      <c r="A279" s="19" t="s">
        <v>502</v>
      </c>
      <c r="B279" t="s">
        <v>173</v>
      </c>
      <c r="C279" t="s">
        <v>486</v>
      </c>
      <c r="D279" t="s">
        <v>487</v>
      </c>
      <c r="E279" s="1"/>
      <c r="F279" s="1"/>
    </row>
    <row r="280" spans="1:6" x14ac:dyDescent="0.2">
      <c r="A280" s="19" t="s">
        <v>502</v>
      </c>
      <c r="B280" t="s">
        <v>173</v>
      </c>
      <c r="C280" t="s">
        <v>130</v>
      </c>
      <c r="D280" t="s">
        <v>131</v>
      </c>
      <c r="E280" s="1"/>
      <c r="F280" s="1"/>
    </row>
    <row r="281" spans="1:6" x14ac:dyDescent="0.2">
      <c r="A281" s="19" t="s">
        <v>502</v>
      </c>
      <c r="B281" t="s">
        <v>173</v>
      </c>
      <c r="C281" t="s">
        <v>467</v>
      </c>
      <c r="D281" t="s">
        <v>468</v>
      </c>
      <c r="E281" s="1"/>
      <c r="F281" s="1"/>
    </row>
    <row r="282" spans="1:6" x14ac:dyDescent="0.2">
      <c r="A282" s="19" t="s">
        <v>502</v>
      </c>
      <c r="B282" t="s">
        <v>173</v>
      </c>
      <c r="C282" t="s">
        <v>251</v>
      </c>
      <c r="D282" t="s">
        <v>252</v>
      </c>
      <c r="E282" s="1"/>
      <c r="F282" s="1"/>
    </row>
    <row r="283" spans="1:6" x14ac:dyDescent="0.2">
      <c r="A283" s="19" t="s">
        <v>502</v>
      </c>
      <c r="B283" t="s">
        <v>173</v>
      </c>
      <c r="C283" t="s">
        <v>105</v>
      </c>
      <c r="D283" t="s">
        <v>106</v>
      </c>
      <c r="E283" s="1"/>
      <c r="F283" s="1"/>
    </row>
    <row r="284" spans="1:6" x14ac:dyDescent="0.2">
      <c r="A284" s="19" t="s">
        <v>502</v>
      </c>
      <c r="B284" t="s">
        <v>173</v>
      </c>
      <c r="C284" t="s">
        <v>91</v>
      </c>
      <c r="D284" t="s">
        <v>92</v>
      </c>
      <c r="E284" s="1"/>
      <c r="F284" s="1"/>
    </row>
    <row r="285" spans="1:6" x14ac:dyDescent="0.2">
      <c r="A285" s="19" t="s">
        <v>502</v>
      </c>
      <c r="B285" t="s">
        <v>173</v>
      </c>
      <c r="C285" t="s">
        <v>94</v>
      </c>
      <c r="D285" t="s">
        <v>95</v>
      </c>
      <c r="E285" s="1"/>
      <c r="F285" s="1"/>
    </row>
    <row r="286" spans="1:6" x14ac:dyDescent="0.2">
      <c r="A286" s="19" t="s">
        <v>502</v>
      </c>
      <c r="B286" t="s">
        <v>173</v>
      </c>
      <c r="C286" t="s">
        <v>513</v>
      </c>
      <c r="D286" t="s">
        <v>514</v>
      </c>
      <c r="E286" s="1"/>
      <c r="F286" s="1"/>
    </row>
    <row r="287" spans="1:6" x14ac:dyDescent="0.2">
      <c r="A287" s="19" t="s">
        <v>502</v>
      </c>
      <c r="B287" t="s">
        <v>173</v>
      </c>
      <c r="C287" t="s">
        <v>490</v>
      </c>
      <c r="D287" t="s">
        <v>491</v>
      </c>
      <c r="E287" s="1"/>
      <c r="F287" s="1"/>
    </row>
    <row r="288" spans="1:6" x14ac:dyDescent="0.2">
      <c r="A288" s="19" t="s">
        <v>502</v>
      </c>
      <c r="B288" t="s">
        <v>452</v>
      </c>
      <c r="C288" t="s">
        <v>78</v>
      </c>
      <c r="D288" t="s">
        <v>79</v>
      </c>
      <c r="E288" s="1">
        <v>10339</v>
      </c>
      <c r="F288" s="1">
        <v>2621</v>
      </c>
    </row>
    <row r="289" spans="1:6" x14ac:dyDescent="0.2">
      <c r="A289" s="19" t="s">
        <v>502</v>
      </c>
      <c r="B289" t="s">
        <v>452</v>
      </c>
      <c r="C289" t="s">
        <v>84</v>
      </c>
      <c r="D289" t="s">
        <v>85</v>
      </c>
      <c r="E289" s="1"/>
      <c r="F289" s="1"/>
    </row>
    <row r="290" spans="1:6" x14ac:dyDescent="0.2">
      <c r="A290" s="19" t="s">
        <v>502</v>
      </c>
      <c r="B290" t="s">
        <v>452</v>
      </c>
      <c r="C290" t="s">
        <v>190</v>
      </c>
      <c r="D290" t="s">
        <v>191</v>
      </c>
      <c r="E290" s="1"/>
      <c r="F290" s="1"/>
    </row>
    <row r="291" spans="1:6" x14ac:dyDescent="0.2">
      <c r="A291" s="19" t="s">
        <v>502</v>
      </c>
      <c r="B291" t="s">
        <v>452</v>
      </c>
      <c r="C291" t="s">
        <v>91</v>
      </c>
      <c r="D291" t="s">
        <v>92</v>
      </c>
      <c r="E291" s="1"/>
      <c r="F291" s="1"/>
    </row>
    <row r="292" spans="1:6" x14ac:dyDescent="0.2">
      <c r="A292" s="19" t="s">
        <v>502</v>
      </c>
      <c r="B292" t="s">
        <v>440</v>
      </c>
      <c r="C292" t="s">
        <v>486</v>
      </c>
      <c r="D292" t="s">
        <v>487</v>
      </c>
      <c r="E292" s="1">
        <v>9574</v>
      </c>
      <c r="F292" s="1">
        <v>2456</v>
      </c>
    </row>
    <row r="293" spans="1:6" x14ac:dyDescent="0.2">
      <c r="A293" s="19" t="s">
        <v>502</v>
      </c>
      <c r="B293" t="s">
        <v>440</v>
      </c>
      <c r="C293" t="s">
        <v>78</v>
      </c>
      <c r="D293" t="s">
        <v>79</v>
      </c>
      <c r="E293" s="1"/>
      <c r="F293" s="1"/>
    </row>
    <row r="294" spans="1:6" x14ac:dyDescent="0.2">
      <c r="A294" s="19" t="s">
        <v>502</v>
      </c>
      <c r="B294" t="s">
        <v>440</v>
      </c>
      <c r="C294" t="s">
        <v>494</v>
      </c>
      <c r="D294" t="s">
        <v>495</v>
      </c>
      <c r="E294" s="1"/>
      <c r="F294" s="1"/>
    </row>
    <row r="295" spans="1:6" x14ac:dyDescent="0.2">
      <c r="A295" s="19" t="s">
        <v>502</v>
      </c>
      <c r="B295" t="s">
        <v>440</v>
      </c>
      <c r="C295" t="s">
        <v>84</v>
      </c>
      <c r="D295" t="s">
        <v>85</v>
      </c>
      <c r="E295" s="1"/>
      <c r="F295" s="1"/>
    </row>
    <row r="296" spans="1:6" x14ac:dyDescent="0.2">
      <c r="A296" s="19" t="s">
        <v>502</v>
      </c>
      <c r="B296" t="s">
        <v>440</v>
      </c>
      <c r="C296" t="s">
        <v>91</v>
      </c>
      <c r="D296" t="s">
        <v>92</v>
      </c>
      <c r="E296" s="1"/>
      <c r="F296" s="1"/>
    </row>
    <row r="297" spans="1:6" x14ac:dyDescent="0.2">
      <c r="A297" s="19" t="s">
        <v>518</v>
      </c>
      <c r="B297" t="s">
        <v>97</v>
      </c>
      <c r="C297" t="s">
        <v>103</v>
      </c>
      <c r="D297" t="s">
        <v>104</v>
      </c>
      <c r="E297" s="1">
        <v>17328</v>
      </c>
      <c r="F297" s="1">
        <v>0</v>
      </c>
    </row>
    <row r="298" spans="1:6" x14ac:dyDescent="0.2">
      <c r="A298" s="19" t="s">
        <v>518</v>
      </c>
      <c r="B298" t="s">
        <v>97</v>
      </c>
      <c r="C298" t="s">
        <v>65</v>
      </c>
      <c r="D298" t="s">
        <v>66</v>
      </c>
      <c r="E298" s="1"/>
      <c r="F298" s="1"/>
    </row>
    <row r="299" spans="1:6" x14ac:dyDescent="0.2">
      <c r="A299" s="19" t="s">
        <v>518</v>
      </c>
      <c r="B299" t="s">
        <v>97</v>
      </c>
      <c r="C299" t="s">
        <v>146</v>
      </c>
      <c r="D299" t="s">
        <v>147</v>
      </c>
      <c r="E299" s="1"/>
      <c r="F299" s="1"/>
    </row>
    <row r="300" spans="1:6" x14ac:dyDescent="0.2">
      <c r="A300" s="19" t="s">
        <v>518</v>
      </c>
      <c r="B300" t="s">
        <v>97</v>
      </c>
      <c r="C300" t="s">
        <v>148</v>
      </c>
      <c r="D300" t="s">
        <v>149</v>
      </c>
      <c r="E300" s="1"/>
      <c r="F300" s="1"/>
    </row>
    <row r="301" spans="1:6" x14ac:dyDescent="0.2">
      <c r="A301" s="19" t="s">
        <v>518</v>
      </c>
      <c r="B301" t="s">
        <v>97</v>
      </c>
      <c r="C301" t="s">
        <v>522</v>
      </c>
      <c r="D301" t="s">
        <v>523</v>
      </c>
      <c r="E301" s="1"/>
      <c r="F301" s="1"/>
    </row>
    <row r="302" spans="1:6" x14ac:dyDescent="0.2">
      <c r="A302" s="19" t="s">
        <v>518</v>
      </c>
      <c r="B302" t="s">
        <v>97</v>
      </c>
      <c r="C302" t="s">
        <v>524</v>
      </c>
      <c r="D302" t="s">
        <v>525</v>
      </c>
      <c r="E302" s="1"/>
      <c r="F302" s="1"/>
    </row>
    <row r="303" spans="1:6" x14ac:dyDescent="0.2">
      <c r="A303" s="19" t="s">
        <v>518</v>
      </c>
      <c r="B303" t="s">
        <v>97</v>
      </c>
      <c r="C303" t="s">
        <v>160</v>
      </c>
      <c r="D303" t="s">
        <v>161</v>
      </c>
      <c r="E303" s="1"/>
      <c r="F303" s="1"/>
    </row>
    <row r="304" spans="1:6" x14ac:dyDescent="0.2">
      <c r="A304" s="19" t="s">
        <v>518</v>
      </c>
      <c r="B304" t="s">
        <v>97</v>
      </c>
      <c r="C304" t="s">
        <v>108</v>
      </c>
      <c r="D304" t="s">
        <v>109</v>
      </c>
      <c r="E304" s="1"/>
      <c r="F304" s="1"/>
    </row>
    <row r="305" spans="1:6" x14ac:dyDescent="0.2">
      <c r="A305" s="19" t="s">
        <v>518</v>
      </c>
      <c r="B305" t="s">
        <v>97</v>
      </c>
      <c r="C305" t="s">
        <v>68</v>
      </c>
      <c r="D305" t="s">
        <v>69</v>
      </c>
      <c r="E305" s="1"/>
      <c r="F305" s="1"/>
    </row>
    <row r="306" spans="1:6" x14ac:dyDescent="0.2">
      <c r="A306" s="19" t="s">
        <v>518</v>
      </c>
      <c r="B306" t="s">
        <v>97</v>
      </c>
      <c r="C306" t="s">
        <v>73</v>
      </c>
      <c r="D306" t="s">
        <v>74</v>
      </c>
      <c r="E306" s="1"/>
      <c r="F306" s="1"/>
    </row>
    <row r="307" spans="1:6" x14ac:dyDescent="0.2">
      <c r="A307" s="19" t="s">
        <v>528</v>
      </c>
      <c r="B307" t="s">
        <v>173</v>
      </c>
      <c r="C307" t="s">
        <v>113</v>
      </c>
      <c r="D307" t="s">
        <v>114</v>
      </c>
      <c r="E307" s="1">
        <v>40910</v>
      </c>
      <c r="F307" s="1">
        <v>51084</v>
      </c>
    </row>
    <row r="308" spans="1:6" x14ac:dyDescent="0.2">
      <c r="A308" s="19" t="s">
        <v>528</v>
      </c>
      <c r="B308" t="s">
        <v>173</v>
      </c>
      <c r="C308" t="s">
        <v>120</v>
      </c>
      <c r="D308" t="s">
        <v>121</v>
      </c>
      <c r="E308" s="1"/>
      <c r="F308" s="1"/>
    </row>
    <row r="309" spans="1:6" x14ac:dyDescent="0.2">
      <c r="A309" s="19" t="s">
        <v>528</v>
      </c>
      <c r="B309" t="s">
        <v>173</v>
      </c>
      <c r="C309" t="s">
        <v>123</v>
      </c>
      <c r="D309" t="s">
        <v>124</v>
      </c>
      <c r="E309" s="1"/>
      <c r="F309" s="1"/>
    </row>
    <row r="310" spans="1:6" x14ac:dyDescent="0.2">
      <c r="A310" s="19" t="s">
        <v>528</v>
      </c>
      <c r="B310" t="s">
        <v>173</v>
      </c>
      <c r="C310" t="s">
        <v>126</v>
      </c>
      <c r="D310" t="s">
        <v>127</v>
      </c>
      <c r="E310" s="1"/>
      <c r="F310" s="1"/>
    </row>
    <row r="311" spans="1:6" x14ac:dyDescent="0.2">
      <c r="A311" s="19" t="s">
        <v>528</v>
      </c>
      <c r="B311" t="s">
        <v>173</v>
      </c>
      <c r="C311" t="s">
        <v>532</v>
      </c>
      <c r="D311" t="s">
        <v>533</v>
      </c>
      <c r="E311" s="1"/>
      <c r="F311" s="1"/>
    </row>
    <row r="312" spans="1:6" x14ac:dyDescent="0.2">
      <c r="A312" s="19" t="s">
        <v>528</v>
      </c>
      <c r="B312" t="s">
        <v>173</v>
      </c>
      <c r="C312" t="s">
        <v>535</v>
      </c>
      <c r="D312" t="s">
        <v>536</v>
      </c>
      <c r="E312" s="1"/>
      <c r="F312" s="1"/>
    </row>
    <row r="313" spans="1:6" x14ac:dyDescent="0.2">
      <c r="A313" s="19" t="s">
        <v>528</v>
      </c>
      <c r="B313" t="s">
        <v>173</v>
      </c>
      <c r="C313" t="s">
        <v>143</v>
      </c>
      <c r="D313" t="s">
        <v>144</v>
      </c>
      <c r="E313" s="1"/>
      <c r="F313" s="1"/>
    </row>
    <row r="314" spans="1:6" x14ac:dyDescent="0.2">
      <c r="A314" s="19" t="s">
        <v>528</v>
      </c>
      <c r="B314" t="s">
        <v>173</v>
      </c>
      <c r="C314" t="s">
        <v>65</v>
      </c>
      <c r="D314" t="s">
        <v>66</v>
      </c>
      <c r="E314" s="1"/>
      <c r="F314" s="1"/>
    </row>
    <row r="315" spans="1:6" x14ac:dyDescent="0.2">
      <c r="A315" s="19" t="s">
        <v>528</v>
      </c>
      <c r="B315" t="s">
        <v>173</v>
      </c>
      <c r="C315" t="s">
        <v>146</v>
      </c>
      <c r="D315" t="s">
        <v>147</v>
      </c>
      <c r="E315" s="1"/>
      <c r="F315" s="1"/>
    </row>
    <row r="316" spans="1:6" x14ac:dyDescent="0.2">
      <c r="A316" s="19" t="s">
        <v>528</v>
      </c>
      <c r="B316" t="s">
        <v>173</v>
      </c>
      <c r="C316" t="s">
        <v>148</v>
      </c>
      <c r="D316" t="s">
        <v>149</v>
      </c>
      <c r="E316" s="1"/>
      <c r="F316" s="1"/>
    </row>
    <row r="317" spans="1:6" x14ac:dyDescent="0.2">
      <c r="A317" s="19" t="s">
        <v>528</v>
      </c>
      <c r="B317" t="s">
        <v>173</v>
      </c>
      <c r="C317" t="s">
        <v>539</v>
      </c>
      <c r="D317" t="s">
        <v>540</v>
      </c>
      <c r="E317" s="1"/>
      <c r="F317" s="1"/>
    </row>
    <row r="318" spans="1:6" x14ac:dyDescent="0.2">
      <c r="A318" s="19" t="s">
        <v>528</v>
      </c>
      <c r="B318" t="s">
        <v>173</v>
      </c>
      <c r="C318" t="s">
        <v>160</v>
      </c>
      <c r="D318" t="s">
        <v>161</v>
      </c>
      <c r="E318" s="1"/>
      <c r="F318" s="1"/>
    </row>
    <row r="319" spans="1:6" x14ac:dyDescent="0.2">
      <c r="A319" s="19" t="s">
        <v>528</v>
      </c>
      <c r="B319" t="s">
        <v>173</v>
      </c>
      <c r="C319" t="s">
        <v>108</v>
      </c>
      <c r="D319" t="s">
        <v>109</v>
      </c>
      <c r="E319" s="1"/>
      <c r="F319" s="1"/>
    </row>
    <row r="320" spans="1:6" x14ac:dyDescent="0.2">
      <c r="A320" s="19" t="s">
        <v>528</v>
      </c>
      <c r="B320" t="s">
        <v>173</v>
      </c>
      <c r="C320" t="s">
        <v>164</v>
      </c>
      <c r="D320" t="s">
        <v>165</v>
      </c>
      <c r="E320" s="1"/>
      <c r="F320" s="1"/>
    </row>
    <row r="321" spans="1:6" x14ac:dyDescent="0.2">
      <c r="A321" s="19" t="s">
        <v>541</v>
      </c>
      <c r="B321" t="s">
        <v>18</v>
      </c>
      <c r="C321" t="s">
        <v>24</v>
      </c>
      <c r="D321" t="s">
        <v>25</v>
      </c>
      <c r="E321" s="1">
        <v>6725</v>
      </c>
      <c r="F321" s="1">
        <v>3432</v>
      </c>
    </row>
    <row r="322" spans="1:6" x14ac:dyDescent="0.2">
      <c r="A322" s="19" t="s">
        <v>541</v>
      </c>
      <c r="B322" t="s">
        <v>18</v>
      </c>
      <c r="C322" t="s">
        <v>28</v>
      </c>
      <c r="D322" t="s">
        <v>29</v>
      </c>
      <c r="E322" s="1"/>
      <c r="F322" s="1"/>
    </row>
    <row r="323" spans="1:6" x14ac:dyDescent="0.2">
      <c r="A323" s="19" t="s">
        <v>541</v>
      </c>
      <c r="B323" t="s">
        <v>18</v>
      </c>
      <c r="C323" t="s">
        <v>545</v>
      </c>
      <c r="D323" t="s">
        <v>546</v>
      </c>
      <c r="E323" s="1"/>
      <c r="F323" s="1"/>
    </row>
    <row r="324" spans="1:6" x14ac:dyDescent="0.2">
      <c r="A324" s="19" t="s">
        <v>541</v>
      </c>
      <c r="B324" t="s">
        <v>18</v>
      </c>
      <c r="C324" t="s">
        <v>547</v>
      </c>
      <c r="D324" t="s">
        <v>548</v>
      </c>
      <c r="E324" s="1"/>
      <c r="F324" s="1"/>
    </row>
    <row r="325" spans="1:6" x14ac:dyDescent="0.2">
      <c r="A325" s="19" t="s">
        <v>541</v>
      </c>
      <c r="B325" t="s">
        <v>18</v>
      </c>
      <c r="C325" t="s">
        <v>549</v>
      </c>
      <c r="D325" t="s">
        <v>550</v>
      </c>
      <c r="E325" s="1"/>
      <c r="F325" s="1"/>
    </row>
    <row r="326" spans="1:6" x14ac:dyDescent="0.2">
      <c r="A326" s="19" t="s">
        <v>541</v>
      </c>
      <c r="B326" t="s">
        <v>18</v>
      </c>
      <c r="C326" t="s">
        <v>31</v>
      </c>
      <c r="D326" t="s">
        <v>32</v>
      </c>
      <c r="E326" s="1"/>
      <c r="F326" s="1"/>
    </row>
    <row r="327" spans="1:6" x14ac:dyDescent="0.2">
      <c r="A327" s="19" t="s">
        <v>541</v>
      </c>
      <c r="B327" t="s">
        <v>18</v>
      </c>
      <c r="C327" t="s">
        <v>551</v>
      </c>
      <c r="D327" t="s">
        <v>552</v>
      </c>
      <c r="E327" s="1"/>
      <c r="F327" s="1"/>
    </row>
    <row r="328" spans="1:6" x14ac:dyDescent="0.2">
      <c r="A328" s="19" t="s">
        <v>541</v>
      </c>
      <c r="B328" t="s">
        <v>18</v>
      </c>
      <c r="C328" t="s">
        <v>553</v>
      </c>
      <c r="D328" t="s">
        <v>554</v>
      </c>
      <c r="E328" s="1"/>
      <c r="F328" s="1"/>
    </row>
    <row r="329" spans="1:6" x14ac:dyDescent="0.2">
      <c r="A329" s="19" t="s">
        <v>541</v>
      </c>
      <c r="B329" t="s">
        <v>18</v>
      </c>
      <c r="C329" t="s">
        <v>555</v>
      </c>
      <c r="D329" t="s">
        <v>556</v>
      </c>
      <c r="E329" s="1"/>
      <c r="F329" s="1"/>
    </row>
    <row r="330" spans="1:6" x14ac:dyDescent="0.2">
      <c r="A330" s="19" t="s">
        <v>541</v>
      </c>
      <c r="B330" t="s">
        <v>18</v>
      </c>
      <c r="C330" t="s">
        <v>557</v>
      </c>
      <c r="D330" t="s">
        <v>558</v>
      </c>
      <c r="E330" s="1"/>
      <c r="F330" s="1"/>
    </row>
    <row r="331" spans="1:6" x14ac:dyDescent="0.2">
      <c r="A331" s="19" t="s">
        <v>541</v>
      </c>
      <c r="B331" t="s">
        <v>55</v>
      </c>
      <c r="C331" t="s">
        <v>128</v>
      </c>
      <c r="D331" t="s">
        <v>129</v>
      </c>
      <c r="E331" s="1">
        <v>20181</v>
      </c>
      <c r="F331" s="1">
        <v>6028</v>
      </c>
    </row>
    <row r="332" spans="1:6" x14ac:dyDescent="0.2">
      <c r="A332" s="19" t="s">
        <v>541</v>
      </c>
      <c r="B332" t="s">
        <v>55</v>
      </c>
      <c r="C332" t="s">
        <v>130</v>
      </c>
      <c r="D332" t="s">
        <v>131</v>
      </c>
      <c r="E332" s="1"/>
      <c r="F332" s="1"/>
    </row>
    <row r="333" spans="1:6" x14ac:dyDescent="0.2">
      <c r="A333" s="19" t="s">
        <v>541</v>
      </c>
      <c r="B333" t="s">
        <v>55</v>
      </c>
      <c r="C333" t="s">
        <v>56</v>
      </c>
      <c r="D333" t="s">
        <v>57</v>
      </c>
      <c r="E333" s="1"/>
      <c r="F333" s="1"/>
    </row>
    <row r="334" spans="1:6" x14ac:dyDescent="0.2">
      <c r="A334" s="19" t="s">
        <v>541</v>
      </c>
      <c r="B334" t="s">
        <v>55</v>
      </c>
      <c r="C334" t="s">
        <v>63</v>
      </c>
      <c r="D334" t="s">
        <v>64</v>
      </c>
      <c r="E334" s="1"/>
      <c r="F334" s="1"/>
    </row>
    <row r="335" spans="1:6" x14ac:dyDescent="0.2">
      <c r="A335" s="19" t="s">
        <v>541</v>
      </c>
      <c r="B335" t="s">
        <v>55</v>
      </c>
      <c r="C335" t="s">
        <v>138</v>
      </c>
      <c r="D335" t="s">
        <v>139</v>
      </c>
      <c r="E335" s="1"/>
      <c r="F335" s="1"/>
    </row>
    <row r="336" spans="1:6" x14ac:dyDescent="0.2">
      <c r="A336" s="19" t="s">
        <v>541</v>
      </c>
      <c r="B336" t="s">
        <v>55</v>
      </c>
      <c r="C336" t="s">
        <v>141</v>
      </c>
      <c r="D336" t="s">
        <v>142</v>
      </c>
      <c r="E336" s="1"/>
      <c r="F336" s="1"/>
    </row>
    <row r="337" spans="1:6" x14ac:dyDescent="0.2">
      <c r="A337" s="19" t="s">
        <v>541</v>
      </c>
      <c r="B337" t="s">
        <v>55</v>
      </c>
      <c r="C337" t="s">
        <v>150</v>
      </c>
      <c r="D337" t="s">
        <v>151</v>
      </c>
      <c r="E337" s="1"/>
      <c r="F337" s="1"/>
    </row>
    <row r="338" spans="1:6" x14ac:dyDescent="0.2">
      <c r="A338" s="19" t="s">
        <v>541</v>
      </c>
      <c r="B338" t="s">
        <v>55</v>
      </c>
      <c r="C338" t="s">
        <v>152</v>
      </c>
      <c r="D338" t="s">
        <v>153</v>
      </c>
      <c r="E338" s="1"/>
      <c r="F338" s="1"/>
    </row>
    <row r="339" spans="1:6" x14ac:dyDescent="0.2">
      <c r="A339" s="19" t="s">
        <v>541</v>
      </c>
      <c r="B339" t="s">
        <v>55</v>
      </c>
      <c r="C339" t="s">
        <v>183</v>
      </c>
      <c r="D339" t="s">
        <v>184</v>
      </c>
      <c r="E339" s="1"/>
      <c r="F339" s="1"/>
    </row>
    <row r="340" spans="1:6" x14ac:dyDescent="0.2">
      <c r="A340" s="19" t="s">
        <v>562</v>
      </c>
      <c r="B340" t="s">
        <v>97</v>
      </c>
      <c r="C340" t="s">
        <v>98</v>
      </c>
      <c r="D340" t="s">
        <v>99</v>
      </c>
      <c r="E340" s="1">
        <v>15399</v>
      </c>
      <c r="F340" s="1">
        <v>0</v>
      </c>
    </row>
    <row r="341" spans="1:6" x14ac:dyDescent="0.2">
      <c r="A341" s="19" t="s">
        <v>562</v>
      </c>
      <c r="B341" t="s">
        <v>97</v>
      </c>
      <c r="C341" t="s">
        <v>524</v>
      </c>
      <c r="D341" t="s">
        <v>525</v>
      </c>
      <c r="E341" s="1"/>
      <c r="F341" s="1"/>
    </row>
    <row r="342" spans="1:6" x14ac:dyDescent="0.2">
      <c r="A342" s="19" t="s">
        <v>562</v>
      </c>
      <c r="B342" t="s">
        <v>97</v>
      </c>
      <c r="C342" t="s">
        <v>108</v>
      </c>
      <c r="D342" t="s">
        <v>109</v>
      </c>
      <c r="E342" s="1"/>
      <c r="F342" s="1"/>
    </row>
    <row r="343" spans="1:6" x14ac:dyDescent="0.2">
      <c r="A343" s="19" t="s">
        <v>562</v>
      </c>
      <c r="B343" t="s">
        <v>568</v>
      </c>
      <c r="C343" t="s">
        <v>486</v>
      </c>
      <c r="D343" t="s">
        <v>487</v>
      </c>
      <c r="E343" s="1">
        <v>9192</v>
      </c>
      <c r="F343" s="1">
        <v>8177</v>
      </c>
    </row>
    <row r="344" spans="1:6" x14ac:dyDescent="0.2">
      <c r="A344" s="19" t="s">
        <v>562</v>
      </c>
      <c r="B344" t="s">
        <v>568</v>
      </c>
      <c r="C344" t="s">
        <v>570</v>
      </c>
      <c r="D344" t="s">
        <v>571</v>
      </c>
      <c r="E344" s="1"/>
      <c r="F344" s="1"/>
    </row>
    <row r="345" spans="1:6" x14ac:dyDescent="0.2">
      <c r="A345" s="19" t="s">
        <v>562</v>
      </c>
      <c r="B345" t="s">
        <v>568</v>
      </c>
      <c r="C345" t="s">
        <v>576</v>
      </c>
      <c r="D345" t="s">
        <v>577</v>
      </c>
      <c r="E345" s="1"/>
      <c r="F345" s="1"/>
    </row>
    <row r="346" spans="1:6" x14ac:dyDescent="0.2">
      <c r="A346" s="19" t="s">
        <v>562</v>
      </c>
      <c r="B346" t="s">
        <v>568</v>
      </c>
      <c r="C346" t="s">
        <v>91</v>
      </c>
      <c r="D346" t="s">
        <v>92</v>
      </c>
      <c r="E346" s="1"/>
      <c r="F346" s="1"/>
    </row>
    <row r="347" spans="1:6" x14ac:dyDescent="0.2">
      <c r="A347" s="19" t="s">
        <v>562</v>
      </c>
      <c r="B347" t="s">
        <v>568</v>
      </c>
      <c r="C347" t="s">
        <v>198</v>
      </c>
      <c r="D347" t="s">
        <v>199</v>
      </c>
      <c r="E347" s="1"/>
      <c r="F347" s="1"/>
    </row>
    <row r="348" spans="1:6" x14ac:dyDescent="0.2">
      <c r="A348" s="19" t="s">
        <v>562</v>
      </c>
      <c r="B348" t="s">
        <v>201</v>
      </c>
      <c r="C348" t="s">
        <v>84</v>
      </c>
      <c r="D348" t="s">
        <v>85</v>
      </c>
      <c r="E348" s="1">
        <v>9034</v>
      </c>
      <c r="F348" s="1">
        <v>0</v>
      </c>
    </row>
    <row r="349" spans="1:6" x14ac:dyDescent="0.2">
      <c r="A349" s="19" t="s">
        <v>562</v>
      </c>
      <c r="B349" t="s">
        <v>201</v>
      </c>
      <c r="C349" t="s">
        <v>91</v>
      </c>
      <c r="D349" t="s">
        <v>92</v>
      </c>
      <c r="E349" s="1"/>
      <c r="F349" s="1"/>
    </row>
    <row r="350" spans="1:6" x14ac:dyDescent="0.2">
      <c r="A350" s="19" t="s">
        <v>562</v>
      </c>
      <c r="B350" t="s">
        <v>201</v>
      </c>
      <c r="C350" t="s">
        <v>198</v>
      </c>
      <c r="D350" t="s">
        <v>199</v>
      </c>
      <c r="E350" s="1"/>
      <c r="F350" s="1"/>
    </row>
    <row r="351" spans="1:6" x14ac:dyDescent="0.2">
      <c r="A351" s="19" t="s">
        <v>562</v>
      </c>
      <c r="B351" t="s">
        <v>201</v>
      </c>
      <c r="C351" t="s">
        <v>94</v>
      </c>
      <c r="D351" t="s">
        <v>95</v>
      </c>
      <c r="E351" s="1"/>
      <c r="F351" s="1"/>
    </row>
    <row r="352" spans="1:6" x14ac:dyDescent="0.2">
      <c r="A352" s="19" t="s">
        <v>562</v>
      </c>
      <c r="B352" t="s">
        <v>201</v>
      </c>
      <c r="C352" t="s">
        <v>204</v>
      </c>
      <c r="D352" t="s">
        <v>205</v>
      </c>
      <c r="E352" s="1"/>
      <c r="F352" s="1"/>
    </row>
    <row r="353" spans="1:6" x14ac:dyDescent="0.2">
      <c r="A353" s="19" t="s">
        <v>584</v>
      </c>
      <c r="B353" t="s">
        <v>173</v>
      </c>
      <c r="C353" t="s">
        <v>486</v>
      </c>
      <c r="D353" t="s">
        <v>487</v>
      </c>
      <c r="E353" s="1">
        <v>73500</v>
      </c>
      <c r="F353" s="1">
        <v>0</v>
      </c>
    </row>
    <row r="354" spans="1:6" x14ac:dyDescent="0.2">
      <c r="A354" s="19" t="s">
        <v>584</v>
      </c>
      <c r="B354" t="s">
        <v>173</v>
      </c>
      <c r="C354" t="s">
        <v>174</v>
      </c>
      <c r="D354" t="s">
        <v>175</v>
      </c>
      <c r="E354" s="1"/>
      <c r="F354" s="1"/>
    </row>
    <row r="355" spans="1:6" x14ac:dyDescent="0.2">
      <c r="A355" s="19" t="s">
        <v>584</v>
      </c>
      <c r="B355" t="s">
        <v>173</v>
      </c>
      <c r="C355" t="s">
        <v>98</v>
      </c>
      <c r="D355" t="s">
        <v>99</v>
      </c>
      <c r="E355" s="1"/>
      <c r="F355" s="1"/>
    </row>
    <row r="356" spans="1:6" x14ac:dyDescent="0.2">
      <c r="A356" s="19" t="s">
        <v>584</v>
      </c>
      <c r="B356" t="s">
        <v>173</v>
      </c>
      <c r="C356" t="s">
        <v>251</v>
      </c>
      <c r="D356" t="s">
        <v>252</v>
      </c>
      <c r="E356" s="1"/>
      <c r="F356" s="1"/>
    </row>
    <row r="357" spans="1:6" x14ac:dyDescent="0.2">
      <c r="A357" s="19" t="s">
        <v>584</v>
      </c>
      <c r="B357" t="s">
        <v>173</v>
      </c>
      <c r="C357" t="s">
        <v>103</v>
      </c>
      <c r="D357" t="s">
        <v>104</v>
      </c>
      <c r="E357" s="1"/>
      <c r="F357" s="1"/>
    </row>
    <row r="358" spans="1:6" x14ac:dyDescent="0.2">
      <c r="A358" s="19" t="s">
        <v>584</v>
      </c>
      <c r="B358" t="s">
        <v>173</v>
      </c>
      <c r="C358" t="s">
        <v>56</v>
      </c>
      <c r="D358" t="s">
        <v>57</v>
      </c>
      <c r="E358" s="1"/>
      <c r="F358" s="1"/>
    </row>
    <row r="359" spans="1:6" x14ac:dyDescent="0.2">
      <c r="A359" s="19" t="s">
        <v>584</v>
      </c>
      <c r="B359" t="s">
        <v>173</v>
      </c>
      <c r="C359" t="s">
        <v>63</v>
      </c>
      <c r="D359" t="s">
        <v>64</v>
      </c>
      <c r="E359" s="1"/>
      <c r="F359" s="1"/>
    </row>
    <row r="360" spans="1:6" x14ac:dyDescent="0.2">
      <c r="A360" s="19" t="s">
        <v>584</v>
      </c>
      <c r="B360" t="s">
        <v>173</v>
      </c>
      <c r="C360" t="s">
        <v>138</v>
      </c>
      <c r="D360" t="s">
        <v>139</v>
      </c>
      <c r="E360" s="1"/>
      <c r="F360" s="1"/>
    </row>
    <row r="361" spans="1:6" x14ac:dyDescent="0.2">
      <c r="A361" s="19" t="s">
        <v>584</v>
      </c>
      <c r="B361" t="s">
        <v>173</v>
      </c>
      <c r="C361" t="s">
        <v>141</v>
      </c>
      <c r="D361" t="s">
        <v>142</v>
      </c>
      <c r="E361" s="1"/>
      <c r="F361" s="1"/>
    </row>
    <row r="362" spans="1:6" x14ac:dyDescent="0.2">
      <c r="A362" s="19" t="s">
        <v>584</v>
      </c>
      <c r="B362" t="s">
        <v>173</v>
      </c>
      <c r="C362" t="s">
        <v>105</v>
      </c>
      <c r="D362" t="s">
        <v>106</v>
      </c>
      <c r="E362" s="1"/>
      <c r="F362" s="1"/>
    </row>
    <row r="363" spans="1:6" x14ac:dyDescent="0.2">
      <c r="A363" s="19" t="s">
        <v>584</v>
      </c>
      <c r="B363" t="s">
        <v>173</v>
      </c>
      <c r="C363" t="s">
        <v>535</v>
      </c>
      <c r="D363" t="s">
        <v>536</v>
      </c>
      <c r="E363" s="1"/>
      <c r="F363" s="1"/>
    </row>
    <row r="364" spans="1:6" x14ac:dyDescent="0.2">
      <c r="A364" s="19" t="s">
        <v>584</v>
      </c>
      <c r="B364" t="s">
        <v>173</v>
      </c>
      <c r="C364" t="s">
        <v>65</v>
      </c>
      <c r="D364" t="s">
        <v>66</v>
      </c>
      <c r="E364" s="1"/>
      <c r="F364" s="1"/>
    </row>
    <row r="365" spans="1:6" x14ac:dyDescent="0.2">
      <c r="A365" s="19" t="s">
        <v>584</v>
      </c>
      <c r="B365" t="s">
        <v>173</v>
      </c>
      <c r="C365" t="s">
        <v>150</v>
      </c>
      <c r="D365" t="s">
        <v>151</v>
      </c>
      <c r="E365" s="1"/>
      <c r="F365" s="1"/>
    </row>
    <row r="366" spans="1:6" x14ac:dyDescent="0.2">
      <c r="A366" s="19" t="s">
        <v>584</v>
      </c>
      <c r="B366" t="s">
        <v>173</v>
      </c>
      <c r="C366" t="s">
        <v>152</v>
      </c>
      <c r="D366" t="s">
        <v>153</v>
      </c>
      <c r="E366" s="1"/>
      <c r="F366" s="1"/>
    </row>
    <row r="367" spans="1:6" x14ac:dyDescent="0.2">
      <c r="A367" s="19" t="s">
        <v>584</v>
      </c>
      <c r="B367" t="s">
        <v>173</v>
      </c>
      <c r="C367" t="s">
        <v>155</v>
      </c>
      <c r="D367" t="s">
        <v>156</v>
      </c>
      <c r="E367" s="1"/>
      <c r="F367" s="1"/>
    </row>
    <row r="368" spans="1:6" x14ac:dyDescent="0.2">
      <c r="A368" s="19" t="s">
        <v>584</v>
      </c>
      <c r="B368" t="s">
        <v>173</v>
      </c>
      <c r="C368" t="s">
        <v>91</v>
      </c>
      <c r="D368" t="s">
        <v>92</v>
      </c>
      <c r="E368" s="1"/>
      <c r="F368" s="1"/>
    </row>
    <row r="369" spans="1:6" x14ac:dyDescent="0.2">
      <c r="A369" s="19" t="s">
        <v>584</v>
      </c>
      <c r="B369" t="s">
        <v>173</v>
      </c>
      <c r="C369" t="s">
        <v>160</v>
      </c>
      <c r="D369" t="s">
        <v>161</v>
      </c>
      <c r="E369" s="1"/>
      <c r="F369" s="1"/>
    </row>
    <row r="370" spans="1:6" x14ac:dyDescent="0.2">
      <c r="A370" s="19" t="s">
        <v>584</v>
      </c>
      <c r="B370" t="s">
        <v>173</v>
      </c>
      <c r="C370" t="s">
        <v>108</v>
      </c>
      <c r="D370" t="s">
        <v>109</v>
      </c>
      <c r="E370" s="1"/>
      <c r="F370" s="1"/>
    </row>
    <row r="371" spans="1:6" x14ac:dyDescent="0.2">
      <c r="A371" s="19" t="s">
        <v>584</v>
      </c>
      <c r="B371" t="s">
        <v>173</v>
      </c>
      <c r="C371" t="s">
        <v>94</v>
      </c>
      <c r="D371" t="s">
        <v>95</v>
      </c>
      <c r="E371" s="1"/>
      <c r="F371" s="1"/>
    </row>
    <row r="372" spans="1:6" x14ac:dyDescent="0.2">
      <c r="A372" s="19" t="s">
        <v>584</v>
      </c>
      <c r="B372" t="s">
        <v>173</v>
      </c>
      <c r="C372" t="s">
        <v>513</v>
      </c>
      <c r="D372" t="s">
        <v>514</v>
      </c>
      <c r="E372" s="1"/>
      <c r="F372" s="1"/>
    </row>
    <row r="373" spans="1:6" x14ac:dyDescent="0.2">
      <c r="A373" s="19" t="s">
        <v>584</v>
      </c>
      <c r="B373" t="s">
        <v>173</v>
      </c>
      <c r="C373" t="s">
        <v>68</v>
      </c>
      <c r="D373" t="s">
        <v>69</v>
      </c>
      <c r="E373" s="1"/>
      <c r="F373" s="1"/>
    </row>
    <row r="374" spans="1:6" x14ac:dyDescent="0.2">
      <c r="A374" s="19" t="s">
        <v>584</v>
      </c>
      <c r="B374" t="s">
        <v>173</v>
      </c>
      <c r="C374" t="s">
        <v>490</v>
      </c>
      <c r="D374" t="s">
        <v>491</v>
      </c>
      <c r="E374" s="1"/>
      <c r="F374" s="1"/>
    </row>
    <row r="375" spans="1:6" x14ac:dyDescent="0.2">
      <c r="A375" s="19" t="s">
        <v>584</v>
      </c>
      <c r="B375" t="s">
        <v>173</v>
      </c>
      <c r="C375" t="s">
        <v>166</v>
      </c>
      <c r="D375" t="s">
        <v>167</v>
      </c>
      <c r="E375" s="1"/>
      <c r="F375" s="1"/>
    </row>
    <row r="376" spans="1:6" x14ac:dyDescent="0.2">
      <c r="A376" s="19" t="s">
        <v>587</v>
      </c>
      <c r="B376" t="s">
        <v>77</v>
      </c>
      <c r="C376" t="s">
        <v>188</v>
      </c>
      <c r="D376" t="s">
        <v>189</v>
      </c>
      <c r="E376" s="1">
        <v>35250</v>
      </c>
      <c r="F376" s="1">
        <v>0</v>
      </c>
    </row>
    <row r="377" spans="1:6" x14ac:dyDescent="0.2">
      <c r="A377" s="19" t="s">
        <v>587</v>
      </c>
      <c r="B377" t="s">
        <v>77</v>
      </c>
      <c r="C377" t="s">
        <v>290</v>
      </c>
      <c r="D377" t="s">
        <v>291</v>
      </c>
      <c r="E377" s="1"/>
      <c r="F377" s="1"/>
    </row>
    <row r="378" spans="1:6" x14ac:dyDescent="0.2">
      <c r="A378" s="19" t="s">
        <v>587</v>
      </c>
      <c r="B378" t="s">
        <v>77</v>
      </c>
      <c r="C378" t="s">
        <v>591</v>
      </c>
      <c r="D378" t="s">
        <v>592</v>
      </c>
      <c r="E378" s="1"/>
      <c r="F378" s="1"/>
    </row>
    <row r="379" spans="1:6" x14ac:dyDescent="0.2">
      <c r="A379" s="19" t="s">
        <v>587</v>
      </c>
      <c r="B379" t="s">
        <v>77</v>
      </c>
      <c r="C379" t="s">
        <v>84</v>
      </c>
      <c r="D379" t="s">
        <v>85</v>
      </c>
      <c r="E379" s="1"/>
      <c r="F379" s="1"/>
    </row>
    <row r="380" spans="1:6" x14ac:dyDescent="0.2">
      <c r="A380" s="19" t="s">
        <v>587</v>
      </c>
      <c r="B380" t="s">
        <v>77</v>
      </c>
      <c r="C380" t="s">
        <v>91</v>
      </c>
      <c r="D380" t="s">
        <v>92</v>
      </c>
      <c r="E380" s="1"/>
      <c r="F380" s="1"/>
    </row>
    <row r="381" spans="1:6" x14ac:dyDescent="0.2">
      <c r="A381" s="19" t="s">
        <v>597</v>
      </c>
      <c r="B381" t="s">
        <v>173</v>
      </c>
      <c r="C381" t="s">
        <v>103</v>
      </c>
      <c r="D381" t="s">
        <v>104</v>
      </c>
      <c r="E381" s="1">
        <v>34642</v>
      </c>
      <c r="F381" s="1">
        <v>0</v>
      </c>
    </row>
    <row r="382" spans="1:6" x14ac:dyDescent="0.2">
      <c r="A382" s="19" t="s">
        <v>597</v>
      </c>
      <c r="B382" t="s">
        <v>173</v>
      </c>
      <c r="C382" t="s">
        <v>63</v>
      </c>
      <c r="D382" t="s">
        <v>64</v>
      </c>
      <c r="E382" s="1"/>
      <c r="F382" s="1"/>
    </row>
    <row r="383" spans="1:6" x14ac:dyDescent="0.2">
      <c r="A383" s="19" t="s">
        <v>597</v>
      </c>
      <c r="B383" t="s">
        <v>173</v>
      </c>
      <c r="C383" t="s">
        <v>155</v>
      </c>
      <c r="D383" t="s">
        <v>156</v>
      </c>
      <c r="E383" s="1"/>
      <c r="F383" s="1"/>
    </row>
    <row r="384" spans="1:6" x14ac:dyDescent="0.2">
      <c r="A384" s="19" t="s">
        <v>597</v>
      </c>
      <c r="B384" t="s">
        <v>173</v>
      </c>
      <c r="C384" t="s">
        <v>158</v>
      </c>
      <c r="D384" t="s">
        <v>159</v>
      </c>
      <c r="E384" s="1"/>
      <c r="F384" s="1"/>
    </row>
    <row r="385" spans="1:6" x14ac:dyDescent="0.2">
      <c r="A385" s="19" t="s">
        <v>609</v>
      </c>
      <c r="B385" t="s">
        <v>267</v>
      </c>
      <c r="C385" t="s">
        <v>610</v>
      </c>
      <c r="D385" t="s">
        <v>611</v>
      </c>
      <c r="E385" s="1">
        <v>2000</v>
      </c>
      <c r="F385" s="1">
        <v>0</v>
      </c>
    </row>
    <row r="386" spans="1:6" x14ac:dyDescent="0.2">
      <c r="A386" s="19" t="s">
        <v>609</v>
      </c>
      <c r="B386" t="s">
        <v>267</v>
      </c>
      <c r="C386" t="s">
        <v>269</v>
      </c>
      <c r="D386" t="s">
        <v>270</v>
      </c>
      <c r="E386" s="1"/>
      <c r="F386" s="1"/>
    </row>
    <row r="387" spans="1:6" x14ac:dyDescent="0.2">
      <c r="A387" s="19" t="s">
        <v>609</v>
      </c>
      <c r="B387" t="s">
        <v>267</v>
      </c>
      <c r="C387" t="s">
        <v>619</v>
      </c>
      <c r="D387" t="s">
        <v>620</v>
      </c>
      <c r="E387" s="1"/>
      <c r="F387" s="1"/>
    </row>
    <row r="388" spans="1:6" x14ac:dyDescent="0.2">
      <c r="A388" s="19" t="s">
        <v>609</v>
      </c>
      <c r="B388" t="s">
        <v>267</v>
      </c>
      <c r="C388" t="s">
        <v>196</v>
      </c>
      <c r="D388" t="s">
        <v>197</v>
      </c>
      <c r="E388" s="1"/>
      <c r="F388" s="1"/>
    </row>
    <row r="389" spans="1:6" x14ac:dyDescent="0.2">
      <c r="A389" s="19" t="s">
        <v>609</v>
      </c>
      <c r="B389" t="s">
        <v>55</v>
      </c>
      <c r="C389" t="s">
        <v>126</v>
      </c>
      <c r="D389" t="s">
        <v>127</v>
      </c>
      <c r="E389" s="1">
        <v>17050</v>
      </c>
      <c r="F389" s="1">
        <v>0</v>
      </c>
    </row>
    <row r="390" spans="1:6" x14ac:dyDescent="0.2">
      <c r="A390" s="19" t="s">
        <v>609</v>
      </c>
      <c r="B390" t="s">
        <v>55</v>
      </c>
      <c r="C390" t="s">
        <v>130</v>
      </c>
      <c r="D390" t="s">
        <v>131</v>
      </c>
      <c r="E390" s="1"/>
      <c r="F390" s="1"/>
    </row>
    <row r="391" spans="1:6" x14ac:dyDescent="0.2">
      <c r="A391" s="19" t="s">
        <v>609</v>
      </c>
      <c r="B391" t="s">
        <v>55</v>
      </c>
      <c r="C391" t="s">
        <v>63</v>
      </c>
      <c r="D391" t="s">
        <v>64</v>
      </c>
      <c r="E391" s="1"/>
      <c r="F391" s="1"/>
    </row>
    <row r="392" spans="1:6" x14ac:dyDescent="0.2">
      <c r="A392" s="19" t="s">
        <v>609</v>
      </c>
      <c r="B392" t="s">
        <v>55</v>
      </c>
      <c r="C392" t="s">
        <v>138</v>
      </c>
      <c r="D392" t="s">
        <v>139</v>
      </c>
      <c r="E392" s="1"/>
      <c r="F392" s="1"/>
    </row>
    <row r="393" spans="1:6" x14ac:dyDescent="0.2">
      <c r="A393" s="19" t="s">
        <v>609</v>
      </c>
      <c r="B393" t="s">
        <v>55</v>
      </c>
      <c r="C393" t="s">
        <v>141</v>
      </c>
      <c r="D393" t="s">
        <v>142</v>
      </c>
      <c r="E393" s="1"/>
      <c r="F393" s="1"/>
    </row>
    <row r="394" spans="1:6" x14ac:dyDescent="0.2">
      <c r="A394" s="19" t="s">
        <v>609</v>
      </c>
      <c r="B394" t="s">
        <v>55</v>
      </c>
      <c r="C394" t="s">
        <v>65</v>
      </c>
      <c r="D394" t="s">
        <v>66</v>
      </c>
      <c r="E394" s="1"/>
      <c r="F394" s="1"/>
    </row>
    <row r="395" spans="1:6" x14ac:dyDescent="0.2">
      <c r="A395" s="19" t="s">
        <v>609</v>
      </c>
      <c r="B395" t="s">
        <v>55</v>
      </c>
      <c r="C395" t="s">
        <v>150</v>
      </c>
      <c r="D395" t="s">
        <v>151</v>
      </c>
      <c r="E395" s="1"/>
      <c r="F395" s="1"/>
    </row>
    <row r="396" spans="1:6" x14ac:dyDescent="0.2">
      <c r="A396" s="19" t="s">
        <v>609</v>
      </c>
      <c r="B396" t="s">
        <v>55</v>
      </c>
      <c r="C396" t="s">
        <v>183</v>
      </c>
      <c r="D396" t="s">
        <v>184</v>
      </c>
      <c r="E396" s="1"/>
      <c r="F396" s="1"/>
    </row>
    <row r="397" spans="1:6" x14ac:dyDescent="0.2">
      <c r="A397" s="19" t="s">
        <v>609</v>
      </c>
      <c r="B397" t="s">
        <v>55</v>
      </c>
      <c r="C397" t="s">
        <v>68</v>
      </c>
      <c r="D397" t="s">
        <v>69</v>
      </c>
      <c r="E397" s="1"/>
      <c r="F397" s="1"/>
    </row>
    <row r="398" spans="1:6" x14ac:dyDescent="0.2">
      <c r="A398" s="19" t="s">
        <v>609</v>
      </c>
      <c r="B398" t="s">
        <v>622</v>
      </c>
      <c r="C398" t="s">
        <v>623</v>
      </c>
      <c r="D398" t="s">
        <v>624</v>
      </c>
      <c r="E398" s="1">
        <v>5350</v>
      </c>
      <c r="F398" s="1">
        <v>0</v>
      </c>
    </row>
    <row r="399" spans="1:6" x14ac:dyDescent="0.2">
      <c r="A399" s="19" t="s">
        <v>609</v>
      </c>
      <c r="B399" t="s">
        <v>622</v>
      </c>
      <c r="C399" t="s">
        <v>627</v>
      </c>
      <c r="D399" t="s">
        <v>628</v>
      </c>
      <c r="E399" s="1"/>
      <c r="F399" s="1"/>
    </row>
    <row r="400" spans="1:6" x14ac:dyDescent="0.2">
      <c r="A400" s="19" t="s">
        <v>609</v>
      </c>
      <c r="B400" t="s">
        <v>622</v>
      </c>
      <c r="C400" t="s">
        <v>629</v>
      </c>
      <c r="D400" t="s">
        <v>630</v>
      </c>
      <c r="E400" s="1"/>
      <c r="F400" s="1"/>
    </row>
    <row r="401" spans="1:6" x14ac:dyDescent="0.2">
      <c r="A401" s="19" t="s">
        <v>609</v>
      </c>
      <c r="B401" t="s">
        <v>622</v>
      </c>
      <c r="C401" t="s">
        <v>269</v>
      </c>
      <c r="D401" t="s">
        <v>270</v>
      </c>
      <c r="E401" s="1"/>
      <c r="F401" s="1"/>
    </row>
    <row r="402" spans="1:6" x14ac:dyDescent="0.2">
      <c r="A402" s="19" t="s">
        <v>609</v>
      </c>
      <c r="B402" t="s">
        <v>622</v>
      </c>
      <c r="C402" t="s">
        <v>632</v>
      </c>
      <c r="D402" t="s">
        <v>633</v>
      </c>
      <c r="E402" s="1"/>
      <c r="F402" s="1"/>
    </row>
    <row r="403" spans="1:6" x14ac:dyDescent="0.2">
      <c r="A403" s="19" t="s">
        <v>609</v>
      </c>
      <c r="B403" t="s">
        <v>622</v>
      </c>
      <c r="C403" t="s">
        <v>634</v>
      </c>
      <c r="D403" t="s">
        <v>635</v>
      </c>
      <c r="E403" s="1"/>
      <c r="F403" s="1"/>
    </row>
    <row r="404" spans="1:6" x14ac:dyDescent="0.2">
      <c r="A404" s="19" t="s">
        <v>609</v>
      </c>
      <c r="B404" t="s">
        <v>622</v>
      </c>
      <c r="C404" t="s">
        <v>636</v>
      </c>
      <c r="D404" t="s">
        <v>637</v>
      </c>
      <c r="E404" s="1"/>
      <c r="F404" s="1"/>
    </row>
    <row r="405" spans="1:6" x14ac:dyDescent="0.2">
      <c r="A405" s="19" t="s">
        <v>609</v>
      </c>
      <c r="B405" t="s">
        <v>440</v>
      </c>
      <c r="C405" t="s">
        <v>308</v>
      </c>
      <c r="D405" t="s">
        <v>309</v>
      </c>
      <c r="E405" s="1">
        <v>5000</v>
      </c>
      <c r="F405" s="1">
        <v>0</v>
      </c>
    </row>
    <row r="406" spans="1:6" x14ac:dyDescent="0.2">
      <c r="A406" s="19" t="s">
        <v>609</v>
      </c>
      <c r="B406" t="s">
        <v>440</v>
      </c>
      <c r="C406" t="s">
        <v>45</v>
      </c>
      <c r="D406" t="s">
        <v>46</v>
      </c>
      <c r="E406" s="1"/>
      <c r="F406" s="1"/>
    </row>
    <row r="407" spans="1:6" x14ac:dyDescent="0.2">
      <c r="A407" s="19" t="s">
        <v>609</v>
      </c>
      <c r="B407" t="s">
        <v>440</v>
      </c>
      <c r="C407" t="s">
        <v>610</v>
      </c>
      <c r="D407" t="s">
        <v>611</v>
      </c>
      <c r="E407" s="1"/>
      <c r="F407" s="1"/>
    </row>
    <row r="408" spans="1:6" x14ac:dyDescent="0.2">
      <c r="A408" s="19" t="s">
        <v>609</v>
      </c>
      <c r="B408" t="s">
        <v>440</v>
      </c>
      <c r="C408" t="s">
        <v>188</v>
      </c>
      <c r="D408" t="s">
        <v>189</v>
      </c>
      <c r="E408" s="1"/>
      <c r="F408" s="1"/>
    </row>
    <row r="409" spans="1:6" x14ac:dyDescent="0.2">
      <c r="A409" s="19" t="s">
        <v>609</v>
      </c>
      <c r="B409" t="s">
        <v>440</v>
      </c>
      <c r="C409" t="s">
        <v>638</v>
      </c>
      <c r="D409" t="s">
        <v>639</v>
      </c>
      <c r="E409" s="1"/>
      <c r="F409" s="1"/>
    </row>
    <row r="410" spans="1:6" x14ac:dyDescent="0.2">
      <c r="A410" s="19" t="s">
        <v>609</v>
      </c>
      <c r="B410" t="s">
        <v>440</v>
      </c>
      <c r="C410" t="s">
        <v>619</v>
      </c>
      <c r="D410" t="s">
        <v>620</v>
      </c>
      <c r="E410" s="1"/>
      <c r="F410" s="1"/>
    </row>
    <row r="411" spans="1:6" x14ac:dyDescent="0.2">
      <c r="A411" s="19" t="s">
        <v>641</v>
      </c>
      <c r="B411" t="s">
        <v>173</v>
      </c>
      <c r="C411" t="s">
        <v>174</v>
      </c>
      <c r="D411" t="s">
        <v>175</v>
      </c>
      <c r="E411" s="1">
        <v>7196</v>
      </c>
      <c r="F411" s="1">
        <v>4188</v>
      </c>
    </row>
    <row r="412" spans="1:6" x14ac:dyDescent="0.2">
      <c r="A412" s="19" t="s">
        <v>641</v>
      </c>
      <c r="B412" t="s">
        <v>173</v>
      </c>
      <c r="C412" t="s">
        <v>532</v>
      </c>
      <c r="D412" t="s">
        <v>533</v>
      </c>
      <c r="E412" s="1"/>
      <c r="F412" s="1"/>
    </row>
    <row r="413" spans="1:6" x14ac:dyDescent="0.2">
      <c r="A413" s="19" t="s">
        <v>641</v>
      </c>
      <c r="B413" t="s">
        <v>173</v>
      </c>
      <c r="C413" t="s">
        <v>105</v>
      </c>
      <c r="D413" t="s">
        <v>106</v>
      </c>
      <c r="E413" s="1"/>
      <c r="F413" s="1"/>
    </row>
    <row r="414" spans="1:6" x14ac:dyDescent="0.2">
      <c r="A414" s="19" t="s">
        <v>641</v>
      </c>
      <c r="B414" t="s">
        <v>173</v>
      </c>
      <c r="C414" t="s">
        <v>524</v>
      </c>
      <c r="D414" t="s">
        <v>525</v>
      </c>
      <c r="E414" s="1"/>
      <c r="F414" s="1"/>
    </row>
    <row r="415" spans="1:6" x14ac:dyDescent="0.2">
      <c r="A415" s="19" t="s">
        <v>641</v>
      </c>
      <c r="B415" t="s">
        <v>350</v>
      </c>
      <c r="C415" t="s">
        <v>645</v>
      </c>
      <c r="D415" t="s">
        <v>646</v>
      </c>
      <c r="E415" s="1">
        <v>49058</v>
      </c>
      <c r="F415" s="1">
        <v>7997</v>
      </c>
    </row>
    <row r="416" spans="1:6" x14ac:dyDescent="0.2">
      <c r="A416" s="19" t="s">
        <v>641</v>
      </c>
      <c r="B416" t="s">
        <v>350</v>
      </c>
      <c r="C416" t="s">
        <v>188</v>
      </c>
      <c r="D416" t="s">
        <v>189</v>
      </c>
      <c r="E416" s="1"/>
      <c r="F416" s="1"/>
    </row>
    <row r="417" spans="1:6" x14ac:dyDescent="0.2">
      <c r="A417" s="19" t="s">
        <v>641</v>
      </c>
      <c r="B417" t="s">
        <v>350</v>
      </c>
      <c r="C417" t="s">
        <v>19</v>
      </c>
      <c r="D417" t="s">
        <v>20</v>
      </c>
      <c r="E417" s="1"/>
      <c r="F417" s="1"/>
    </row>
    <row r="418" spans="1:6" x14ac:dyDescent="0.2">
      <c r="A418" s="19" t="s">
        <v>641</v>
      </c>
      <c r="B418" t="s">
        <v>350</v>
      </c>
      <c r="C418" t="s">
        <v>290</v>
      </c>
      <c r="D418" t="s">
        <v>291</v>
      </c>
      <c r="E418" s="1"/>
      <c r="F418" s="1"/>
    </row>
    <row r="419" spans="1:6" x14ac:dyDescent="0.2">
      <c r="A419" s="19" t="s">
        <v>641</v>
      </c>
      <c r="B419" t="s">
        <v>350</v>
      </c>
      <c r="C419" t="s">
        <v>84</v>
      </c>
      <c r="D419" t="s">
        <v>85</v>
      </c>
      <c r="E419" s="1"/>
      <c r="F419" s="1"/>
    </row>
    <row r="420" spans="1:6" x14ac:dyDescent="0.2">
      <c r="A420" s="19" t="s">
        <v>641</v>
      </c>
      <c r="B420" t="s">
        <v>350</v>
      </c>
      <c r="C420" t="s">
        <v>545</v>
      </c>
      <c r="D420" t="s">
        <v>546</v>
      </c>
      <c r="E420" s="1"/>
      <c r="F420" s="1"/>
    </row>
    <row r="421" spans="1:6" x14ac:dyDescent="0.2">
      <c r="A421" s="19" t="s">
        <v>641</v>
      </c>
      <c r="B421" t="s">
        <v>350</v>
      </c>
      <c r="C421" t="s">
        <v>549</v>
      </c>
      <c r="D421" t="s">
        <v>550</v>
      </c>
      <c r="E421" s="1"/>
      <c r="F421" s="1"/>
    </row>
    <row r="422" spans="1:6" x14ac:dyDescent="0.2">
      <c r="A422" s="19" t="s">
        <v>641</v>
      </c>
      <c r="B422" t="s">
        <v>350</v>
      </c>
      <c r="C422" t="s">
        <v>551</v>
      </c>
      <c r="D422" t="s">
        <v>552</v>
      </c>
      <c r="E422" s="1"/>
      <c r="F422" s="1"/>
    </row>
    <row r="423" spans="1:6" x14ac:dyDescent="0.2">
      <c r="A423" s="19" t="s">
        <v>641</v>
      </c>
      <c r="B423" t="s">
        <v>350</v>
      </c>
      <c r="C423" t="s">
        <v>194</v>
      </c>
      <c r="D423" t="s">
        <v>195</v>
      </c>
      <c r="E423" s="1"/>
      <c r="F423" s="1"/>
    </row>
    <row r="424" spans="1:6" x14ac:dyDescent="0.2">
      <c r="A424" s="19" t="s">
        <v>641</v>
      </c>
      <c r="B424" t="s">
        <v>350</v>
      </c>
      <c r="C424" t="s">
        <v>651</v>
      </c>
      <c r="D424" t="s">
        <v>652</v>
      </c>
      <c r="E424" s="1"/>
      <c r="F424" s="1"/>
    </row>
    <row r="425" spans="1:6" x14ac:dyDescent="0.2">
      <c r="A425" s="19" t="s">
        <v>641</v>
      </c>
      <c r="B425" t="s">
        <v>350</v>
      </c>
      <c r="C425" t="s">
        <v>91</v>
      </c>
      <c r="D425" t="s">
        <v>92</v>
      </c>
      <c r="E425" s="1"/>
      <c r="F425" s="1"/>
    </row>
    <row r="426" spans="1:6" x14ac:dyDescent="0.2">
      <c r="A426" s="19" t="s">
        <v>655</v>
      </c>
      <c r="B426" t="s">
        <v>55</v>
      </c>
      <c r="C426" t="s">
        <v>123</v>
      </c>
      <c r="D426" t="s">
        <v>124</v>
      </c>
      <c r="E426" s="1">
        <v>22788</v>
      </c>
      <c r="F426" s="1">
        <v>1822</v>
      </c>
    </row>
    <row r="427" spans="1:6" x14ac:dyDescent="0.2">
      <c r="A427" s="19" t="s">
        <v>655</v>
      </c>
      <c r="B427" t="s">
        <v>55</v>
      </c>
      <c r="C427" t="s">
        <v>126</v>
      </c>
      <c r="D427" t="s">
        <v>127</v>
      </c>
      <c r="E427" s="1"/>
      <c r="F427" s="1"/>
    </row>
    <row r="428" spans="1:6" x14ac:dyDescent="0.2">
      <c r="A428" s="19" t="s">
        <v>655</v>
      </c>
      <c r="B428" t="s">
        <v>55</v>
      </c>
      <c r="C428" t="s">
        <v>63</v>
      </c>
      <c r="D428" t="s">
        <v>64</v>
      </c>
      <c r="E428" s="1"/>
      <c r="F428" s="1"/>
    </row>
    <row r="429" spans="1:6" x14ac:dyDescent="0.2">
      <c r="A429" s="19" t="s">
        <v>655</v>
      </c>
      <c r="B429" t="s">
        <v>55</v>
      </c>
      <c r="C429" t="s">
        <v>138</v>
      </c>
      <c r="D429" t="s">
        <v>139</v>
      </c>
      <c r="E429" s="1"/>
      <c r="F429" s="1"/>
    </row>
    <row r="430" spans="1:6" x14ac:dyDescent="0.2">
      <c r="A430" s="19" t="s">
        <v>655</v>
      </c>
      <c r="B430" t="s">
        <v>55</v>
      </c>
      <c r="C430" t="s">
        <v>141</v>
      </c>
      <c r="D430" t="s">
        <v>142</v>
      </c>
      <c r="E430" s="1"/>
      <c r="F430" s="1"/>
    </row>
    <row r="431" spans="1:6" x14ac:dyDescent="0.2">
      <c r="A431" s="19" t="s">
        <v>655</v>
      </c>
      <c r="B431" t="s">
        <v>55</v>
      </c>
      <c r="C431" t="s">
        <v>150</v>
      </c>
      <c r="D431" t="s">
        <v>151</v>
      </c>
      <c r="E431" s="1"/>
      <c r="F431" s="1"/>
    </row>
    <row r="432" spans="1:6" x14ac:dyDescent="0.2">
      <c r="A432" s="19" t="s">
        <v>655</v>
      </c>
      <c r="B432" t="s">
        <v>55</v>
      </c>
      <c r="C432" t="s">
        <v>155</v>
      </c>
      <c r="D432" t="s">
        <v>156</v>
      </c>
      <c r="E432" s="1"/>
      <c r="F432" s="1"/>
    </row>
    <row r="433" spans="1:6" x14ac:dyDescent="0.2">
      <c r="A433" s="19" t="s">
        <v>655</v>
      </c>
      <c r="B433" t="s">
        <v>55</v>
      </c>
      <c r="C433" t="s">
        <v>183</v>
      </c>
      <c r="D433" t="s">
        <v>184</v>
      </c>
      <c r="E433" s="1"/>
      <c r="F433" s="1"/>
    </row>
    <row r="434" spans="1:6" x14ac:dyDescent="0.2">
      <c r="A434" s="19" t="s">
        <v>655</v>
      </c>
      <c r="B434" t="s">
        <v>42</v>
      </c>
      <c r="C434" t="s">
        <v>486</v>
      </c>
      <c r="D434" t="s">
        <v>487</v>
      </c>
      <c r="E434" s="1">
        <v>2210</v>
      </c>
      <c r="F434" s="1">
        <v>292</v>
      </c>
    </row>
    <row r="435" spans="1:6" x14ac:dyDescent="0.2">
      <c r="A435" s="19" t="s">
        <v>655</v>
      </c>
      <c r="B435" t="s">
        <v>42</v>
      </c>
      <c r="C435" t="s">
        <v>467</v>
      </c>
      <c r="D435" t="s">
        <v>468</v>
      </c>
      <c r="E435" s="1"/>
      <c r="F435" s="1"/>
    </row>
    <row r="436" spans="1:6" x14ac:dyDescent="0.2">
      <c r="A436" s="19" t="s">
        <v>655</v>
      </c>
      <c r="B436" t="s">
        <v>42</v>
      </c>
      <c r="C436" t="s">
        <v>251</v>
      </c>
      <c r="D436" t="s">
        <v>252</v>
      </c>
      <c r="E436" s="1"/>
      <c r="F436" s="1"/>
    </row>
    <row r="437" spans="1:6" x14ac:dyDescent="0.2">
      <c r="A437" s="19" t="s">
        <v>655</v>
      </c>
      <c r="B437" t="s">
        <v>42</v>
      </c>
      <c r="C437" t="s">
        <v>94</v>
      </c>
      <c r="D437" t="s">
        <v>95</v>
      </c>
      <c r="E437" s="1"/>
      <c r="F437" s="1"/>
    </row>
    <row r="438" spans="1:6" x14ac:dyDescent="0.2">
      <c r="A438" s="19" t="s">
        <v>655</v>
      </c>
      <c r="B438" t="s">
        <v>42</v>
      </c>
      <c r="C438" t="s">
        <v>513</v>
      </c>
      <c r="D438" t="s">
        <v>514</v>
      </c>
      <c r="E438" s="1"/>
      <c r="F438" s="1"/>
    </row>
    <row r="439" spans="1:6" x14ac:dyDescent="0.2">
      <c r="A439" s="19" t="s">
        <v>655</v>
      </c>
      <c r="B439" t="s">
        <v>42</v>
      </c>
      <c r="C439" t="s">
        <v>490</v>
      </c>
      <c r="D439" t="s">
        <v>491</v>
      </c>
      <c r="E439" s="1"/>
      <c r="F439" s="1"/>
    </row>
    <row r="440" spans="1:6" x14ac:dyDescent="0.2">
      <c r="A440" s="19" t="s">
        <v>665</v>
      </c>
      <c r="B440" t="s">
        <v>18</v>
      </c>
      <c r="C440" t="s">
        <v>24</v>
      </c>
      <c r="D440" t="s">
        <v>25</v>
      </c>
      <c r="E440" s="1">
        <v>7560</v>
      </c>
      <c r="F440" s="1">
        <v>0</v>
      </c>
    </row>
    <row r="441" spans="1:6" x14ac:dyDescent="0.2">
      <c r="A441" s="19" t="s">
        <v>665</v>
      </c>
      <c r="B441" t="s">
        <v>18</v>
      </c>
      <c r="C441" t="s">
        <v>28</v>
      </c>
      <c r="D441" t="s">
        <v>29</v>
      </c>
      <c r="E441" s="1"/>
      <c r="F441" s="1"/>
    </row>
    <row r="442" spans="1:6" x14ac:dyDescent="0.2">
      <c r="A442" s="19" t="s">
        <v>665</v>
      </c>
      <c r="B442" t="s">
        <v>18</v>
      </c>
      <c r="C442" t="s">
        <v>545</v>
      </c>
      <c r="D442" t="s">
        <v>546</v>
      </c>
      <c r="E442" s="1"/>
      <c r="F442" s="1"/>
    </row>
    <row r="443" spans="1:6" x14ac:dyDescent="0.2">
      <c r="A443" s="19" t="s">
        <v>665</v>
      </c>
      <c r="B443" t="s">
        <v>18</v>
      </c>
      <c r="C443" t="s">
        <v>547</v>
      </c>
      <c r="D443" t="s">
        <v>548</v>
      </c>
      <c r="E443" s="1"/>
      <c r="F443" s="1"/>
    </row>
    <row r="444" spans="1:6" x14ac:dyDescent="0.2">
      <c r="A444" s="19" t="s">
        <v>665</v>
      </c>
      <c r="B444" t="s">
        <v>18</v>
      </c>
      <c r="C444" t="s">
        <v>31</v>
      </c>
      <c r="D444" t="s">
        <v>32</v>
      </c>
      <c r="E444" s="1"/>
      <c r="F444" s="1"/>
    </row>
    <row r="445" spans="1:6" x14ac:dyDescent="0.2">
      <c r="A445" s="19" t="s">
        <v>665</v>
      </c>
      <c r="B445" t="s">
        <v>18</v>
      </c>
      <c r="C445" t="s">
        <v>669</v>
      </c>
      <c r="D445" t="s">
        <v>670</v>
      </c>
      <c r="E445" s="1"/>
      <c r="F445" s="1"/>
    </row>
    <row r="446" spans="1:6" x14ac:dyDescent="0.2">
      <c r="A446" s="19" t="s">
        <v>665</v>
      </c>
      <c r="B446" t="s">
        <v>55</v>
      </c>
      <c r="C446" t="s">
        <v>56</v>
      </c>
      <c r="D446" t="s">
        <v>57</v>
      </c>
      <c r="E446" s="1">
        <v>13825</v>
      </c>
      <c r="F446" s="1">
        <v>0</v>
      </c>
    </row>
    <row r="447" spans="1:6" x14ac:dyDescent="0.2">
      <c r="A447" s="19" t="s">
        <v>665</v>
      </c>
      <c r="B447" t="s">
        <v>55</v>
      </c>
      <c r="C447" t="s">
        <v>63</v>
      </c>
      <c r="D447" t="s">
        <v>64</v>
      </c>
      <c r="E447" s="1"/>
      <c r="F447" s="1"/>
    </row>
    <row r="448" spans="1:6" x14ac:dyDescent="0.2">
      <c r="A448" s="19" t="s">
        <v>665</v>
      </c>
      <c r="B448" t="s">
        <v>55</v>
      </c>
      <c r="C448" t="s">
        <v>138</v>
      </c>
      <c r="D448" t="s">
        <v>139</v>
      </c>
      <c r="E448" s="1"/>
      <c r="F448" s="1"/>
    </row>
    <row r="449" spans="1:6" x14ac:dyDescent="0.2">
      <c r="A449" s="19" t="s">
        <v>665</v>
      </c>
      <c r="B449" t="s">
        <v>55</v>
      </c>
      <c r="C449" t="s">
        <v>141</v>
      </c>
      <c r="D449" t="s">
        <v>142</v>
      </c>
      <c r="E449" s="1"/>
      <c r="F449" s="1"/>
    </row>
    <row r="450" spans="1:6" x14ac:dyDescent="0.2">
      <c r="A450" s="19" t="s">
        <v>665</v>
      </c>
      <c r="B450" t="s">
        <v>55</v>
      </c>
      <c r="C450" t="s">
        <v>65</v>
      </c>
      <c r="D450" t="s">
        <v>66</v>
      </c>
      <c r="E450" s="1"/>
      <c r="F450" s="1"/>
    </row>
    <row r="451" spans="1:6" x14ac:dyDescent="0.2">
      <c r="A451" s="19" t="s">
        <v>665</v>
      </c>
      <c r="B451" t="s">
        <v>55</v>
      </c>
      <c r="C451" t="s">
        <v>150</v>
      </c>
      <c r="D451" t="s">
        <v>151</v>
      </c>
      <c r="E451" s="1"/>
      <c r="F451" s="1"/>
    </row>
    <row r="452" spans="1:6" x14ac:dyDescent="0.2">
      <c r="A452" s="19" t="s">
        <v>665</v>
      </c>
      <c r="B452" t="s">
        <v>55</v>
      </c>
      <c r="C452" t="s">
        <v>152</v>
      </c>
      <c r="D452" t="s">
        <v>153</v>
      </c>
      <c r="E452" s="1"/>
      <c r="F452" s="1"/>
    </row>
    <row r="453" spans="1:6" x14ac:dyDescent="0.2">
      <c r="A453" s="19" t="s">
        <v>665</v>
      </c>
      <c r="B453" t="s">
        <v>55</v>
      </c>
      <c r="C453" t="s">
        <v>183</v>
      </c>
      <c r="D453" t="s">
        <v>184</v>
      </c>
      <c r="E453" s="1"/>
      <c r="F453" s="1"/>
    </row>
    <row r="454" spans="1:6" x14ac:dyDescent="0.2">
      <c r="A454" s="19" t="s">
        <v>665</v>
      </c>
      <c r="B454" t="s">
        <v>55</v>
      </c>
      <c r="C454" t="s">
        <v>68</v>
      </c>
      <c r="D454" t="s">
        <v>69</v>
      </c>
      <c r="E454" s="1"/>
      <c r="F454" s="1"/>
    </row>
    <row r="455" spans="1:6" x14ac:dyDescent="0.2">
      <c r="A455" s="19" t="s">
        <v>665</v>
      </c>
      <c r="B455" t="s">
        <v>55</v>
      </c>
      <c r="C455" t="s">
        <v>73</v>
      </c>
      <c r="D455" t="s">
        <v>74</v>
      </c>
      <c r="E455" s="1"/>
      <c r="F455" s="1"/>
    </row>
    <row r="456" spans="1:6" x14ac:dyDescent="0.2">
      <c r="A456" s="19" t="s">
        <v>665</v>
      </c>
      <c r="B456" t="s">
        <v>55</v>
      </c>
      <c r="C456" t="s">
        <v>166</v>
      </c>
      <c r="D456" t="s">
        <v>167</v>
      </c>
      <c r="E456" s="1"/>
      <c r="F456" s="1"/>
    </row>
    <row r="457" spans="1:6" x14ac:dyDescent="0.2">
      <c r="A457" s="19" t="s">
        <v>665</v>
      </c>
      <c r="B457" t="s">
        <v>55</v>
      </c>
      <c r="C457" t="s">
        <v>169</v>
      </c>
      <c r="D457" t="s">
        <v>170</v>
      </c>
      <c r="E457" s="1"/>
      <c r="F457" s="1"/>
    </row>
    <row r="458" spans="1:6" x14ac:dyDescent="0.2">
      <c r="A458" s="19" t="s">
        <v>665</v>
      </c>
      <c r="B458" t="s">
        <v>452</v>
      </c>
      <c r="C458" t="s">
        <v>84</v>
      </c>
      <c r="D458" t="s">
        <v>85</v>
      </c>
      <c r="E458" s="1">
        <v>14450</v>
      </c>
      <c r="F458" s="1">
        <v>0</v>
      </c>
    </row>
    <row r="459" spans="1:6" x14ac:dyDescent="0.2">
      <c r="A459" s="19" t="s">
        <v>665</v>
      </c>
      <c r="B459" t="s">
        <v>452</v>
      </c>
      <c r="C459" t="s">
        <v>549</v>
      </c>
      <c r="D459" t="s">
        <v>550</v>
      </c>
      <c r="E459" s="1"/>
      <c r="F459" s="1"/>
    </row>
    <row r="460" spans="1:6" x14ac:dyDescent="0.2">
      <c r="A460" s="19" t="s">
        <v>665</v>
      </c>
      <c r="B460" t="s">
        <v>452</v>
      </c>
      <c r="C460" t="s">
        <v>551</v>
      </c>
      <c r="D460" t="s">
        <v>552</v>
      </c>
      <c r="E460" s="1"/>
      <c r="F460" s="1"/>
    </row>
    <row r="461" spans="1:6" x14ac:dyDescent="0.2">
      <c r="A461" s="19" t="s">
        <v>665</v>
      </c>
      <c r="B461" t="s">
        <v>452</v>
      </c>
      <c r="C461" t="s">
        <v>677</v>
      </c>
      <c r="D461" t="s">
        <v>678</v>
      </c>
      <c r="E461" s="1"/>
      <c r="F461" s="1"/>
    </row>
    <row r="462" spans="1:6" x14ac:dyDescent="0.2">
      <c r="A462" s="19" t="s">
        <v>665</v>
      </c>
      <c r="B462" t="s">
        <v>452</v>
      </c>
      <c r="C462" t="s">
        <v>679</v>
      </c>
      <c r="D462" t="s">
        <v>680</v>
      </c>
      <c r="E462" s="1"/>
      <c r="F462" s="1"/>
    </row>
    <row r="463" spans="1:6" x14ac:dyDescent="0.2">
      <c r="A463" s="19" t="s">
        <v>665</v>
      </c>
      <c r="B463" t="s">
        <v>452</v>
      </c>
      <c r="C463" t="s">
        <v>681</v>
      </c>
      <c r="D463" t="s">
        <v>682</v>
      </c>
      <c r="E463" s="1"/>
      <c r="F463" s="1"/>
    </row>
    <row r="464" spans="1:6" x14ac:dyDescent="0.2">
      <c r="A464" s="19" t="s">
        <v>665</v>
      </c>
      <c r="B464" t="s">
        <v>452</v>
      </c>
      <c r="C464" t="s">
        <v>686</v>
      </c>
      <c r="D464" t="s">
        <v>687</v>
      </c>
      <c r="E464" s="1"/>
      <c r="F464" s="1"/>
    </row>
    <row r="465" spans="1:6" x14ac:dyDescent="0.2">
      <c r="A465" s="19" t="s">
        <v>665</v>
      </c>
      <c r="B465" t="s">
        <v>452</v>
      </c>
      <c r="C465" t="s">
        <v>91</v>
      </c>
      <c r="D465" t="s">
        <v>92</v>
      </c>
      <c r="E465" s="1"/>
      <c r="F465" s="1"/>
    </row>
    <row r="466" spans="1:6" x14ac:dyDescent="0.2">
      <c r="A466" s="19" t="s">
        <v>665</v>
      </c>
      <c r="B466" t="s">
        <v>452</v>
      </c>
      <c r="C466" t="s">
        <v>688</v>
      </c>
      <c r="D466" t="s">
        <v>689</v>
      </c>
      <c r="E466" s="1"/>
      <c r="F466" s="1"/>
    </row>
    <row r="467" spans="1:6" x14ac:dyDescent="0.2">
      <c r="A467" s="19" t="s">
        <v>665</v>
      </c>
      <c r="B467" t="s">
        <v>452</v>
      </c>
      <c r="C467" t="s">
        <v>690</v>
      </c>
      <c r="D467" t="s">
        <v>691</v>
      </c>
      <c r="E467" s="1"/>
      <c r="F467" s="1"/>
    </row>
    <row r="468" spans="1:6" x14ac:dyDescent="0.2">
      <c r="A468" s="19" t="s">
        <v>692</v>
      </c>
      <c r="B468" t="s">
        <v>97</v>
      </c>
      <c r="C468" t="s">
        <v>693</v>
      </c>
      <c r="D468" t="s">
        <v>694</v>
      </c>
      <c r="E468" s="1">
        <v>23419</v>
      </c>
      <c r="F468" s="1">
        <v>0</v>
      </c>
    </row>
    <row r="469" spans="1:6" x14ac:dyDescent="0.2">
      <c r="A469" s="19" t="s">
        <v>692</v>
      </c>
      <c r="B469" t="s">
        <v>97</v>
      </c>
      <c r="C469" t="s">
        <v>136</v>
      </c>
      <c r="D469" t="s">
        <v>137</v>
      </c>
      <c r="E469" s="1"/>
      <c r="F469" s="1"/>
    </row>
    <row r="470" spans="1:6" x14ac:dyDescent="0.2">
      <c r="A470" s="19" t="s">
        <v>692</v>
      </c>
      <c r="B470" t="s">
        <v>97</v>
      </c>
      <c r="C470" t="s">
        <v>695</v>
      </c>
      <c r="D470" t="s">
        <v>696</v>
      </c>
      <c r="E470" s="1"/>
      <c r="F470" s="1"/>
    </row>
    <row r="471" spans="1:6" x14ac:dyDescent="0.2">
      <c r="A471" s="19" t="s">
        <v>692</v>
      </c>
      <c r="B471" t="s">
        <v>97</v>
      </c>
      <c r="C471" t="s">
        <v>103</v>
      </c>
      <c r="D471" t="s">
        <v>104</v>
      </c>
      <c r="E471" s="1"/>
      <c r="F471" s="1"/>
    </row>
    <row r="472" spans="1:6" x14ac:dyDescent="0.2">
      <c r="A472" s="19" t="s">
        <v>692</v>
      </c>
      <c r="B472" t="s">
        <v>97</v>
      </c>
      <c r="C472" t="s">
        <v>105</v>
      </c>
      <c r="D472" t="s">
        <v>106</v>
      </c>
      <c r="E472" s="1"/>
      <c r="F472" s="1"/>
    </row>
    <row r="473" spans="1:6" x14ac:dyDescent="0.2">
      <c r="A473" s="19" t="s">
        <v>692</v>
      </c>
      <c r="B473" t="s">
        <v>97</v>
      </c>
      <c r="C473" t="s">
        <v>146</v>
      </c>
      <c r="D473" t="s">
        <v>147</v>
      </c>
      <c r="E473" s="1"/>
      <c r="F473" s="1"/>
    </row>
    <row r="474" spans="1:6" x14ac:dyDescent="0.2">
      <c r="A474" s="19" t="s">
        <v>692</v>
      </c>
      <c r="B474" t="s">
        <v>97</v>
      </c>
      <c r="C474" t="s">
        <v>148</v>
      </c>
      <c r="D474" t="s">
        <v>149</v>
      </c>
      <c r="E474" s="1"/>
      <c r="F474" s="1"/>
    </row>
    <row r="475" spans="1:6" x14ac:dyDescent="0.2">
      <c r="A475" s="19" t="s">
        <v>692</v>
      </c>
      <c r="B475" t="s">
        <v>97</v>
      </c>
      <c r="C475" t="s">
        <v>522</v>
      </c>
      <c r="D475" t="s">
        <v>523</v>
      </c>
      <c r="E475" s="1"/>
      <c r="F475" s="1"/>
    </row>
    <row r="476" spans="1:6" x14ac:dyDescent="0.2">
      <c r="A476" s="19" t="s">
        <v>692</v>
      </c>
      <c r="B476" t="s">
        <v>97</v>
      </c>
      <c r="C476" t="s">
        <v>524</v>
      </c>
      <c r="D476" t="s">
        <v>525</v>
      </c>
      <c r="E476" s="1"/>
      <c r="F476" s="1"/>
    </row>
    <row r="477" spans="1:6" x14ac:dyDescent="0.2">
      <c r="A477" s="19" t="s">
        <v>692</v>
      </c>
      <c r="B477" t="s">
        <v>97</v>
      </c>
      <c r="C477" t="s">
        <v>68</v>
      </c>
      <c r="D477" t="s">
        <v>69</v>
      </c>
      <c r="E477" s="1"/>
      <c r="F477" s="1"/>
    </row>
    <row r="478" spans="1:6" x14ac:dyDescent="0.2">
      <c r="A478" s="19" t="s">
        <v>700</v>
      </c>
      <c r="B478" t="s">
        <v>55</v>
      </c>
      <c r="C478" t="s">
        <v>63</v>
      </c>
      <c r="D478" t="s">
        <v>64</v>
      </c>
      <c r="E478" s="1">
        <v>11870</v>
      </c>
      <c r="F478" s="1">
        <v>0</v>
      </c>
    </row>
    <row r="479" spans="1:6" x14ac:dyDescent="0.2">
      <c r="A479" s="19" t="s">
        <v>700</v>
      </c>
      <c r="B479" t="s">
        <v>55</v>
      </c>
      <c r="C479" t="s">
        <v>141</v>
      </c>
      <c r="D479" t="s">
        <v>142</v>
      </c>
      <c r="E479" s="1"/>
      <c r="F479" s="1"/>
    </row>
    <row r="480" spans="1:6" x14ac:dyDescent="0.2">
      <c r="A480" s="19" t="s">
        <v>700</v>
      </c>
      <c r="B480" t="s">
        <v>55</v>
      </c>
      <c r="C480" t="s">
        <v>65</v>
      </c>
      <c r="D480" t="s">
        <v>66</v>
      </c>
      <c r="E480" s="1"/>
      <c r="F480" s="1"/>
    </row>
    <row r="481" spans="1:6" x14ac:dyDescent="0.2">
      <c r="A481" s="19" t="s">
        <v>700</v>
      </c>
      <c r="B481" t="s">
        <v>55</v>
      </c>
      <c r="C481" t="s">
        <v>108</v>
      </c>
      <c r="D481" t="s">
        <v>109</v>
      </c>
      <c r="E481" s="1"/>
      <c r="F481" s="1"/>
    </row>
    <row r="482" spans="1:6" x14ac:dyDescent="0.2">
      <c r="A482" s="19" t="s">
        <v>700</v>
      </c>
      <c r="B482" t="s">
        <v>42</v>
      </c>
      <c r="C482" t="s">
        <v>123</v>
      </c>
      <c r="D482" t="s">
        <v>124</v>
      </c>
      <c r="E482" s="1">
        <v>7383</v>
      </c>
      <c r="F482" s="1">
        <v>0</v>
      </c>
    </row>
    <row r="483" spans="1:6" x14ac:dyDescent="0.2">
      <c r="A483" s="19" t="s">
        <v>700</v>
      </c>
      <c r="B483" t="s">
        <v>42</v>
      </c>
      <c r="C483" t="s">
        <v>126</v>
      </c>
      <c r="D483" t="s">
        <v>127</v>
      </c>
      <c r="E483" s="1"/>
      <c r="F483" s="1"/>
    </row>
    <row r="484" spans="1:6" x14ac:dyDescent="0.2">
      <c r="A484" s="19" t="s">
        <v>700</v>
      </c>
      <c r="B484" t="s">
        <v>42</v>
      </c>
      <c r="C484" t="s">
        <v>128</v>
      </c>
      <c r="D484" t="s">
        <v>129</v>
      </c>
      <c r="E484" s="1"/>
      <c r="F484" s="1"/>
    </row>
    <row r="485" spans="1:6" x14ac:dyDescent="0.2">
      <c r="A485" s="19" t="s">
        <v>700</v>
      </c>
      <c r="B485" t="s">
        <v>42</v>
      </c>
      <c r="C485" t="s">
        <v>130</v>
      </c>
      <c r="D485" t="s">
        <v>131</v>
      </c>
      <c r="E485" s="1"/>
      <c r="F485" s="1"/>
    </row>
    <row r="486" spans="1:6" x14ac:dyDescent="0.2">
      <c r="A486" s="19" t="s">
        <v>700</v>
      </c>
      <c r="B486" t="s">
        <v>42</v>
      </c>
      <c r="C486" t="s">
        <v>311</v>
      </c>
      <c r="D486" t="s">
        <v>312</v>
      </c>
      <c r="E486" s="1"/>
      <c r="F486" s="1"/>
    </row>
    <row r="487" spans="1:6" x14ac:dyDescent="0.2">
      <c r="A487" s="19" t="s">
        <v>700</v>
      </c>
      <c r="B487" t="s">
        <v>42</v>
      </c>
      <c r="C487" t="s">
        <v>251</v>
      </c>
      <c r="D487" t="s">
        <v>252</v>
      </c>
      <c r="E487" s="1"/>
      <c r="F487" s="1"/>
    </row>
    <row r="488" spans="1:6" x14ac:dyDescent="0.2">
      <c r="A488" s="19" t="s">
        <v>700</v>
      </c>
      <c r="B488" t="s">
        <v>42</v>
      </c>
      <c r="C488" t="s">
        <v>148</v>
      </c>
      <c r="D488" t="s">
        <v>149</v>
      </c>
      <c r="E488" s="1"/>
      <c r="F488" s="1"/>
    </row>
    <row r="489" spans="1:6" x14ac:dyDescent="0.2">
      <c r="A489" s="19" t="s">
        <v>700</v>
      </c>
      <c r="B489" t="s">
        <v>42</v>
      </c>
      <c r="C489" t="s">
        <v>707</v>
      </c>
      <c r="D489" t="s">
        <v>708</v>
      </c>
      <c r="E489" s="1"/>
      <c r="F489" s="1"/>
    </row>
    <row r="490" spans="1:6" x14ac:dyDescent="0.2">
      <c r="A490" s="19" t="s">
        <v>700</v>
      </c>
      <c r="B490" t="s">
        <v>42</v>
      </c>
      <c r="C490" t="s">
        <v>158</v>
      </c>
      <c r="D490" t="s">
        <v>159</v>
      </c>
      <c r="E490" s="1"/>
      <c r="F490" s="1"/>
    </row>
    <row r="491" spans="1:6" x14ac:dyDescent="0.2">
      <c r="A491" s="19" t="s">
        <v>700</v>
      </c>
      <c r="B491" t="s">
        <v>42</v>
      </c>
      <c r="C491" t="s">
        <v>306</v>
      </c>
      <c r="D491" t="s">
        <v>307</v>
      </c>
      <c r="E491" s="1"/>
      <c r="F491" s="1"/>
    </row>
    <row r="492" spans="1:6" x14ac:dyDescent="0.2">
      <c r="A492" s="19" t="s">
        <v>711</v>
      </c>
      <c r="B492" t="s">
        <v>452</v>
      </c>
      <c r="C492" t="s">
        <v>45</v>
      </c>
      <c r="D492" t="s">
        <v>46</v>
      </c>
      <c r="E492" s="1">
        <v>13169</v>
      </c>
      <c r="F492" s="1">
        <v>1183</v>
      </c>
    </row>
    <row r="493" spans="1:6" x14ac:dyDescent="0.2">
      <c r="A493" s="19" t="s">
        <v>711</v>
      </c>
      <c r="B493" t="s">
        <v>452</v>
      </c>
      <c r="C493" t="s">
        <v>713</v>
      </c>
      <c r="D493" t="s">
        <v>714</v>
      </c>
      <c r="E493" s="1"/>
      <c r="F493" s="1"/>
    </row>
    <row r="494" spans="1:6" x14ac:dyDescent="0.2">
      <c r="A494" s="19" t="s">
        <v>711</v>
      </c>
      <c r="B494" t="s">
        <v>452</v>
      </c>
      <c r="C494" t="s">
        <v>190</v>
      </c>
      <c r="D494" t="s">
        <v>191</v>
      </c>
      <c r="E494" s="1"/>
      <c r="F494" s="1"/>
    </row>
    <row r="495" spans="1:6" x14ac:dyDescent="0.2">
      <c r="A495" s="19" t="s">
        <v>711</v>
      </c>
      <c r="B495" t="s">
        <v>452</v>
      </c>
      <c r="C495" t="s">
        <v>264</v>
      </c>
      <c r="D495" t="s">
        <v>265</v>
      </c>
      <c r="E495" s="1"/>
      <c r="F495" s="1"/>
    </row>
    <row r="496" spans="1:6" x14ac:dyDescent="0.2">
      <c r="A496" s="19" t="s">
        <v>716</v>
      </c>
      <c r="B496" t="s">
        <v>42</v>
      </c>
      <c r="C496" t="s">
        <v>123</v>
      </c>
      <c r="D496" t="s">
        <v>124</v>
      </c>
      <c r="E496" s="1">
        <v>10330</v>
      </c>
      <c r="F496" s="1">
        <v>0</v>
      </c>
    </row>
    <row r="497" spans="1:6" x14ac:dyDescent="0.2">
      <c r="A497" s="19" t="s">
        <v>720</v>
      </c>
      <c r="B497" t="s">
        <v>55</v>
      </c>
      <c r="C497" t="s">
        <v>141</v>
      </c>
      <c r="D497" t="s">
        <v>142</v>
      </c>
      <c r="E497" s="1">
        <v>19504</v>
      </c>
      <c r="F497" s="1">
        <v>4370</v>
      </c>
    </row>
    <row r="498" spans="1:6" x14ac:dyDescent="0.2">
      <c r="A498" s="19" t="s">
        <v>720</v>
      </c>
      <c r="B498" t="s">
        <v>55</v>
      </c>
      <c r="C498" t="s">
        <v>65</v>
      </c>
      <c r="D498" t="s">
        <v>66</v>
      </c>
      <c r="E498" s="1"/>
      <c r="F498" s="1"/>
    </row>
    <row r="499" spans="1:6" x14ac:dyDescent="0.2">
      <c r="A499" s="19" t="s">
        <v>720</v>
      </c>
      <c r="B499" t="s">
        <v>55</v>
      </c>
      <c r="C499" t="s">
        <v>150</v>
      </c>
      <c r="D499" t="s">
        <v>151</v>
      </c>
      <c r="E499" s="1"/>
      <c r="F499" s="1"/>
    </row>
    <row r="500" spans="1:6" x14ac:dyDescent="0.2">
      <c r="A500" s="19" t="s">
        <v>720</v>
      </c>
      <c r="B500" t="s">
        <v>55</v>
      </c>
      <c r="C500" t="s">
        <v>183</v>
      </c>
      <c r="D500" t="s">
        <v>184</v>
      </c>
      <c r="E500" s="1"/>
      <c r="F500" s="1"/>
    </row>
    <row r="501" spans="1:6" x14ac:dyDescent="0.2">
      <c r="A501" s="19" t="s">
        <v>720</v>
      </c>
      <c r="B501" t="s">
        <v>55</v>
      </c>
      <c r="C501" t="s">
        <v>160</v>
      </c>
      <c r="D501" t="s">
        <v>161</v>
      </c>
      <c r="E501" s="1"/>
      <c r="F501" s="1"/>
    </row>
    <row r="502" spans="1:6" x14ac:dyDescent="0.2">
      <c r="A502" s="19" t="s">
        <v>720</v>
      </c>
      <c r="B502" t="s">
        <v>55</v>
      </c>
      <c r="C502" t="s">
        <v>108</v>
      </c>
      <c r="D502" t="s">
        <v>109</v>
      </c>
      <c r="E502" s="1"/>
      <c r="F502" s="1"/>
    </row>
    <row r="503" spans="1:6" x14ac:dyDescent="0.2">
      <c r="A503" s="19" t="s">
        <v>720</v>
      </c>
      <c r="B503" t="s">
        <v>55</v>
      </c>
      <c r="C503" t="s">
        <v>68</v>
      </c>
      <c r="D503" t="s">
        <v>69</v>
      </c>
      <c r="E503" s="1"/>
      <c r="F503" s="1"/>
    </row>
    <row r="504" spans="1:6" x14ac:dyDescent="0.2">
      <c r="A504" s="19" t="s">
        <v>720</v>
      </c>
      <c r="B504" t="s">
        <v>55</v>
      </c>
      <c r="C504" t="s">
        <v>73</v>
      </c>
      <c r="D504" t="s">
        <v>74</v>
      </c>
      <c r="E504" s="1"/>
      <c r="F504" s="1"/>
    </row>
    <row r="505" spans="1:6" x14ac:dyDescent="0.2">
      <c r="A505" s="19" t="s">
        <v>720</v>
      </c>
      <c r="B505" t="s">
        <v>55</v>
      </c>
      <c r="C505" t="s">
        <v>169</v>
      </c>
      <c r="D505" t="s">
        <v>170</v>
      </c>
      <c r="E505" s="1"/>
      <c r="F505" s="1"/>
    </row>
    <row r="506" spans="1:6" x14ac:dyDescent="0.2">
      <c r="A506" s="19" t="s">
        <v>720</v>
      </c>
      <c r="B506" t="s">
        <v>42</v>
      </c>
      <c r="C506" t="s">
        <v>725</v>
      </c>
      <c r="D506" t="s">
        <v>726</v>
      </c>
      <c r="E506" s="1">
        <v>19504</v>
      </c>
      <c r="F506" s="1">
        <v>8280</v>
      </c>
    </row>
    <row r="507" spans="1:6" x14ac:dyDescent="0.2">
      <c r="A507" s="19" t="s">
        <v>720</v>
      </c>
      <c r="B507" t="s">
        <v>42</v>
      </c>
      <c r="C507" t="s">
        <v>570</v>
      </c>
      <c r="D507" t="s">
        <v>571</v>
      </c>
      <c r="E507" s="1"/>
      <c r="F507" s="1"/>
    </row>
    <row r="508" spans="1:6" x14ac:dyDescent="0.2">
      <c r="A508" s="19" t="s">
        <v>720</v>
      </c>
      <c r="B508" t="s">
        <v>42</v>
      </c>
      <c r="C508" t="s">
        <v>728</v>
      </c>
      <c r="D508" t="s">
        <v>729</v>
      </c>
      <c r="E508" s="1"/>
      <c r="F508" s="1"/>
    </row>
    <row r="509" spans="1:6" x14ac:dyDescent="0.2">
      <c r="A509" s="19" t="s">
        <v>720</v>
      </c>
      <c r="B509" t="s">
        <v>42</v>
      </c>
      <c r="C509" t="s">
        <v>357</v>
      </c>
      <c r="D509" t="s">
        <v>358</v>
      </c>
      <c r="E509" s="1"/>
      <c r="F509" s="1"/>
    </row>
    <row r="510" spans="1:6" x14ac:dyDescent="0.2">
      <c r="A510" s="19" t="s">
        <v>730</v>
      </c>
      <c r="B510" t="s">
        <v>42</v>
      </c>
      <c r="C510" t="s">
        <v>311</v>
      </c>
      <c r="D510" t="s">
        <v>312</v>
      </c>
      <c r="E510" s="1">
        <v>85000</v>
      </c>
      <c r="F510" s="1">
        <v>0</v>
      </c>
    </row>
    <row r="511" spans="1:6" x14ac:dyDescent="0.2">
      <c r="A511" s="19" t="s">
        <v>730</v>
      </c>
      <c r="B511" t="s">
        <v>42</v>
      </c>
      <c r="C511" t="s">
        <v>317</v>
      </c>
      <c r="D511" t="s">
        <v>318</v>
      </c>
      <c r="E511" s="1"/>
      <c r="F511" s="1"/>
    </row>
    <row r="512" spans="1:6" x14ac:dyDescent="0.2">
      <c r="A512" s="19" t="s">
        <v>730</v>
      </c>
      <c r="B512" t="s">
        <v>42</v>
      </c>
      <c r="C512" t="s">
        <v>84</v>
      </c>
      <c r="D512" t="s">
        <v>85</v>
      </c>
      <c r="E512" s="1"/>
      <c r="F512" s="1"/>
    </row>
    <row r="513" spans="1:6" x14ac:dyDescent="0.2">
      <c r="A513" s="19" t="s">
        <v>730</v>
      </c>
      <c r="B513" t="s">
        <v>42</v>
      </c>
      <c r="C513" t="s">
        <v>52</v>
      </c>
      <c r="D513" t="s">
        <v>53</v>
      </c>
      <c r="E513" s="1"/>
      <c r="F513" s="1"/>
    </row>
    <row r="514" spans="1:6" x14ac:dyDescent="0.2">
      <c r="A514" s="19" t="s">
        <v>730</v>
      </c>
      <c r="B514" t="s">
        <v>42</v>
      </c>
      <c r="C514" t="s">
        <v>155</v>
      </c>
      <c r="D514" t="s">
        <v>156</v>
      </c>
      <c r="E514" s="1"/>
      <c r="F514" s="1"/>
    </row>
    <row r="515" spans="1:6" x14ac:dyDescent="0.2">
      <c r="A515" s="19" t="s">
        <v>730</v>
      </c>
      <c r="B515" t="s">
        <v>42</v>
      </c>
      <c r="C515" t="s">
        <v>357</v>
      </c>
      <c r="D515" t="s">
        <v>358</v>
      </c>
      <c r="E515" s="1"/>
      <c r="F515" s="1"/>
    </row>
    <row r="516" spans="1:6" x14ac:dyDescent="0.2">
      <c r="A516" s="19" t="s">
        <v>730</v>
      </c>
      <c r="B516" t="s">
        <v>42</v>
      </c>
      <c r="C516" t="s">
        <v>513</v>
      </c>
      <c r="D516" t="s">
        <v>514</v>
      </c>
      <c r="E516" s="1"/>
      <c r="F516" s="1"/>
    </row>
    <row r="517" spans="1:6" x14ac:dyDescent="0.2">
      <c r="A517" s="19" t="s">
        <v>730</v>
      </c>
      <c r="B517" t="s">
        <v>42</v>
      </c>
      <c r="C517" t="s">
        <v>306</v>
      </c>
      <c r="D517" t="s">
        <v>307</v>
      </c>
      <c r="E517" s="1"/>
      <c r="F517" s="1"/>
    </row>
    <row r="518" spans="1:6" x14ac:dyDescent="0.2">
      <c r="A518" s="19" t="s">
        <v>730</v>
      </c>
      <c r="B518" t="s">
        <v>42</v>
      </c>
      <c r="C518" t="s">
        <v>166</v>
      </c>
      <c r="D518" t="s">
        <v>167</v>
      </c>
      <c r="E518" s="1"/>
      <c r="F518" s="1"/>
    </row>
    <row r="519" spans="1:6" x14ac:dyDescent="0.2">
      <c r="A519" s="19" t="s">
        <v>736</v>
      </c>
      <c r="B519" t="s">
        <v>77</v>
      </c>
      <c r="C519" t="s">
        <v>78</v>
      </c>
      <c r="D519" t="s">
        <v>79</v>
      </c>
      <c r="E519" s="1">
        <v>6000</v>
      </c>
      <c r="F519" s="1">
        <v>0</v>
      </c>
    </row>
    <row r="520" spans="1:6" x14ac:dyDescent="0.2">
      <c r="A520" s="19" t="s">
        <v>736</v>
      </c>
      <c r="B520" t="s">
        <v>77</v>
      </c>
      <c r="C520" t="s">
        <v>84</v>
      </c>
      <c r="D520" t="s">
        <v>85</v>
      </c>
      <c r="E520" s="1"/>
      <c r="F520" s="1"/>
    </row>
    <row r="521" spans="1:6" x14ac:dyDescent="0.2">
      <c r="A521" s="19" t="s">
        <v>736</v>
      </c>
      <c r="B521" t="s">
        <v>77</v>
      </c>
      <c r="C521" t="s">
        <v>91</v>
      </c>
      <c r="D521" t="s">
        <v>92</v>
      </c>
      <c r="E521" s="1"/>
      <c r="F521" s="1"/>
    </row>
    <row r="522" spans="1:6" x14ac:dyDescent="0.2">
      <c r="A522" s="19" t="s">
        <v>736</v>
      </c>
      <c r="B522" t="s">
        <v>77</v>
      </c>
      <c r="C522" t="s">
        <v>198</v>
      </c>
      <c r="D522" t="s">
        <v>199</v>
      </c>
      <c r="E522" s="1"/>
      <c r="F522" s="1"/>
    </row>
    <row r="523" spans="1:6" x14ac:dyDescent="0.2">
      <c r="A523" s="19" t="s">
        <v>736</v>
      </c>
      <c r="B523" t="s">
        <v>77</v>
      </c>
      <c r="C523" t="s">
        <v>94</v>
      </c>
      <c r="D523" t="s">
        <v>95</v>
      </c>
      <c r="E523" s="1"/>
      <c r="F523" s="1"/>
    </row>
    <row r="524" spans="1:6" x14ac:dyDescent="0.2">
      <c r="A524" s="19" t="s">
        <v>736</v>
      </c>
      <c r="B524" t="s">
        <v>460</v>
      </c>
      <c r="C524" t="s">
        <v>486</v>
      </c>
      <c r="D524" t="s">
        <v>487</v>
      </c>
      <c r="E524" s="1">
        <v>49886</v>
      </c>
      <c r="F524" s="1">
        <v>0</v>
      </c>
    </row>
    <row r="525" spans="1:6" x14ac:dyDescent="0.2">
      <c r="A525" s="19" t="s">
        <v>736</v>
      </c>
      <c r="B525" t="s">
        <v>460</v>
      </c>
      <c r="C525" t="s">
        <v>467</v>
      </c>
      <c r="D525" t="s">
        <v>468</v>
      </c>
      <c r="E525" s="1"/>
      <c r="F525" s="1"/>
    </row>
    <row r="526" spans="1:6" x14ac:dyDescent="0.2">
      <c r="A526" s="19" t="s">
        <v>736</v>
      </c>
      <c r="B526" t="s">
        <v>460</v>
      </c>
      <c r="C526" t="s">
        <v>251</v>
      </c>
      <c r="D526" t="s">
        <v>252</v>
      </c>
      <c r="E526" s="1"/>
      <c r="F526" s="1"/>
    </row>
    <row r="527" spans="1:6" x14ac:dyDescent="0.2">
      <c r="A527" s="19" t="s">
        <v>736</v>
      </c>
      <c r="B527" t="s">
        <v>460</v>
      </c>
      <c r="C527" t="s">
        <v>105</v>
      </c>
      <c r="D527" t="s">
        <v>106</v>
      </c>
      <c r="E527" s="1"/>
      <c r="F527" s="1"/>
    </row>
    <row r="528" spans="1:6" x14ac:dyDescent="0.2">
      <c r="A528" s="19" t="s">
        <v>736</v>
      </c>
      <c r="B528" t="s">
        <v>460</v>
      </c>
      <c r="C528" t="s">
        <v>91</v>
      </c>
      <c r="D528" t="s">
        <v>92</v>
      </c>
      <c r="E528" s="1"/>
      <c r="F528" s="1"/>
    </row>
    <row r="529" spans="1:6" x14ac:dyDescent="0.2">
      <c r="A529" s="19" t="s">
        <v>736</v>
      </c>
      <c r="B529" t="s">
        <v>460</v>
      </c>
      <c r="C529" t="s">
        <v>94</v>
      </c>
      <c r="D529" t="s">
        <v>95</v>
      </c>
      <c r="E529" s="1"/>
      <c r="F529" s="1"/>
    </row>
    <row r="530" spans="1:6" x14ac:dyDescent="0.2">
      <c r="A530" s="19" t="s">
        <v>736</v>
      </c>
      <c r="B530" t="s">
        <v>460</v>
      </c>
      <c r="C530" t="s">
        <v>490</v>
      </c>
      <c r="D530" t="s">
        <v>491</v>
      </c>
      <c r="E530" s="1"/>
      <c r="F530" s="1"/>
    </row>
    <row r="531" spans="1:6" x14ac:dyDescent="0.2">
      <c r="A531" s="19" t="s">
        <v>736</v>
      </c>
      <c r="B531" t="s">
        <v>452</v>
      </c>
      <c r="C531" t="s">
        <v>78</v>
      </c>
      <c r="D531" t="s">
        <v>79</v>
      </c>
      <c r="E531" s="1">
        <v>6000</v>
      </c>
      <c r="F531" s="1">
        <v>0</v>
      </c>
    </row>
    <row r="532" spans="1:6" x14ac:dyDescent="0.2">
      <c r="A532" s="19" t="s">
        <v>736</v>
      </c>
      <c r="B532" t="s">
        <v>452</v>
      </c>
      <c r="C532" t="s">
        <v>84</v>
      </c>
      <c r="D532" t="s">
        <v>85</v>
      </c>
      <c r="E532" s="1"/>
      <c r="F532" s="1"/>
    </row>
    <row r="533" spans="1:6" x14ac:dyDescent="0.2">
      <c r="A533" s="19" t="s">
        <v>736</v>
      </c>
      <c r="B533" t="s">
        <v>452</v>
      </c>
      <c r="C533" t="s">
        <v>190</v>
      </c>
      <c r="D533" t="s">
        <v>191</v>
      </c>
      <c r="E533" s="1"/>
      <c r="F533" s="1"/>
    </row>
    <row r="534" spans="1:6" x14ac:dyDescent="0.2">
      <c r="A534" s="19" t="s">
        <v>736</v>
      </c>
      <c r="B534" t="s">
        <v>452</v>
      </c>
      <c r="C534" t="s">
        <v>91</v>
      </c>
      <c r="D534" t="s">
        <v>92</v>
      </c>
      <c r="E534" s="1"/>
      <c r="F534" s="1"/>
    </row>
    <row r="535" spans="1:6" x14ac:dyDescent="0.2">
      <c r="A535" s="19" t="s">
        <v>736</v>
      </c>
      <c r="B535" t="s">
        <v>452</v>
      </c>
      <c r="C535" t="s">
        <v>198</v>
      </c>
      <c r="D535" t="s">
        <v>199</v>
      </c>
      <c r="E535" s="1"/>
      <c r="F535" s="1"/>
    </row>
    <row r="536" spans="1:6" x14ac:dyDescent="0.2">
      <c r="A536" s="19" t="s">
        <v>744</v>
      </c>
      <c r="B536" t="s">
        <v>97</v>
      </c>
      <c r="C536" t="s">
        <v>120</v>
      </c>
      <c r="D536" t="s">
        <v>121</v>
      </c>
      <c r="E536" s="1">
        <v>15357</v>
      </c>
      <c r="F536" s="1">
        <v>0</v>
      </c>
    </row>
    <row r="537" spans="1:6" x14ac:dyDescent="0.2">
      <c r="A537" s="19" t="s">
        <v>744</v>
      </c>
      <c r="B537" t="s">
        <v>97</v>
      </c>
      <c r="C537" t="s">
        <v>123</v>
      </c>
      <c r="D537" t="s">
        <v>124</v>
      </c>
      <c r="E537" s="1"/>
      <c r="F537" s="1"/>
    </row>
    <row r="538" spans="1:6" x14ac:dyDescent="0.2">
      <c r="A538" s="19" t="s">
        <v>744</v>
      </c>
      <c r="B538" t="s">
        <v>97</v>
      </c>
      <c r="C538" t="s">
        <v>130</v>
      </c>
      <c r="D538" t="s">
        <v>131</v>
      </c>
      <c r="E538" s="1"/>
      <c r="F538" s="1"/>
    </row>
    <row r="539" spans="1:6" x14ac:dyDescent="0.2">
      <c r="A539" s="19" t="s">
        <v>744</v>
      </c>
      <c r="B539" t="s">
        <v>97</v>
      </c>
      <c r="C539" t="s">
        <v>103</v>
      </c>
      <c r="D539" t="s">
        <v>104</v>
      </c>
      <c r="E539" s="1"/>
      <c r="F539" s="1"/>
    </row>
    <row r="540" spans="1:6" x14ac:dyDescent="0.2">
      <c r="A540" s="19" t="s">
        <v>744</v>
      </c>
      <c r="B540" t="s">
        <v>97</v>
      </c>
      <c r="C540" t="s">
        <v>63</v>
      </c>
      <c r="D540" t="s">
        <v>64</v>
      </c>
      <c r="E540" s="1"/>
      <c r="F540" s="1"/>
    </row>
    <row r="541" spans="1:6" x14ac:dyDescent="0.2">
      <c r="A541" s="19" t="s">
        <v>744</v>
      </c>
      <c r="B541" t="s">
        <v>97</v>
      </c>
      <c r="C541" t="s">
        <v>65</v>
      </c>
      <c r="D541" t="s">
        <v>66</v>
      </c>
      <c r="E541" s="1"/>
      <c r="F541" s="1"/>
    </row>
    <row r="542" spans="1:6" x14ac:dyDescent="0.2">
      <c r="A542" s="19" t="s">
        <v>744</v>
      </c>
      <c r="B542" t="s">
        <v>97</v>
      </c>
      <c r="C542" t="s">
        <v>158</v>
      </c>
      <c r="D542" t="s">
        <v>159</v>
      </c>
      <c r="E542" s="1"/>
      <c r="F542" s="1"/>
    </row>
    <row r="543" spans="1:6" x14ac:dyDescent="0.2">
      <c r="A543" s="19" t="s">
        <v>744</v>
      </c>
      <c r="B543" t="s">
        <v>97</v>
      </c>
      <c r="C543" t="s">
        <v>91</v>
      </c>
      <c r="D543" t="s">
        <v>92</v>
      </c>
      <c r="E543" s="1"/>
      <c r="F543" s="1"/>
    </row>
    <row r="544" spans="1:6" x14ac:dyDescent="0.2">
      <c r="A544" s="19" t="s">
        <v>744</v>
      </c>
      <c r="B544" t="s">
        <v>97</v>
      </c>
      <c r="C544" t="s">
        <v>513</v>
      </c>
      <c r="D544" t="s">
        <v>514</v>
      </c>
      <c r="E544" s="1"/>
      <c r="F544" s="1"/>
    </row>
    <row r="545" spans="1:6" x14ac:dyDescent="0.2">
      <c r="A545" s="19" t="s">
        <v>744</v>
      </c>
      <c r="B545" t="s">
        <v>97</v>
      </c>
      <c r="C545" t="s">
        <v>68</v>
      </c>
      <c r="D545" t="s">
        <v>69</v>
      </c>
      <c r="E545" s="1"/>
      <c r="F545" s="1"/>
    </row>
    <row r="546" spans="1:6" x14ac:dyDescent="0.2">
      <c r="A546" s="19" t="s">
        <v>744</v>
      </c>
      <c r="B546" t="s">
        <v>97</v>
      </c>
      <c r="C546" t="s">
        <v>73</v>
      </c>
      <c r="D546" t="s">
        <v>74</v>
      </c>
      <c r="E546" s="1"/>
      <c r="F546" s="1"/>
    </row>
    <row r="547" spans="1:6" x14ac:dyDescent="0.2">
      <c r="A547" s="19" t="s">
        <v>754</v>
      </c>
      <c r="B547" t="s">
        <v>452</v>
      </c>
      <c r="C547" t="s">
        <v>78</v>
      </c>
      <c r="D547" t="s">
        <v>79</v>
      </c>
      <c r="E547" s="1">
        <v>68151</v>
      </c>
      <c r="F547" s="1">
        <v>4260</v>
      </c>
    </row>
    <row r="548" spans="1:6" x14ac:dyDescent="0.2">
      <c r="A548" s="19" t="s">
        <v>754</v>
      </c>
      <c r="B548" t="s">
        <v>452</v>
      </c>
      <c r="C548" t="s">
        <v>84</v>
      </c>
      <c r="D548" t="s">
        <v>85</v>
      </c>
      <c r="E548" s="1"/>
      <c r="F548" s="1"/>
    </row>
    <row r="549" spans="1:6" x14ac:dyDescent="0.2">
      <c r="A549" s="19" t="s">
        <v>754</v>
      </c>
      <c r="B549" t="s">
        <v>452</v>
      </c>
      <c r="C549" t="s">
        <v>549</v>
      </c>
      <c r="D549" t="s">
        <v>550</v>
      </c>
      <c r="E549" s="1"/>
      <c r="F549" s="1"/>
    </row>
    <row r="550" spans="1:6" x14ac:dyDescent="0.2">
      <c r="A550" s="19" t="s">
        <v>754</v>
      </c>
      <c r="B550" t="s">
        <v>452</v>
      </c>
      <c r="C550" t="s">
        <v>551</v>
      </c>
      <c r="D550" t="s">
        <v>552</v>
      </c>
      <c r="E550" s="1"/>
      <c r="F550" s="1"/>
    </row>
    <row r="551" spans="1:6" x14ac:dyDescent="0.2">
      <c r="A551" s="19" t="s">
        <v>754</v>
      </c>
      <c r="B551" t="s">
        <v>452</v>
      </c>
      <c r="C551" t="s">
        <v>190</v>
      </c>
      <c r="D551" t="s">
        <v>191</v>
      </c>
      <c r="E551" s="1"/>
      <c r="F551" s="1"/>
    </row>
    <row r="552" spans="1:6" x14ac:dyDescent="0.2">
      <c r="A552" s="19" t="s">
        <v>754</v>
      </c>
      <c r="B552" t="s">
        <v>452</v>
      </c>
      <c r="C552" t="s">
        <v>677</v>
      </c>
      <c r="D552" t="s">
        <v>678</v>
      </c>
      <c r="E552" s="1"/>
      <c r="F552" s="1"/>
    </row>
    <row r="553" spans="1:6" x14ac:dyDescent="0.2">
      <c r="A553" s="19" t="s">
        <v>754</v>
      </c>
      <c r="B553" t="s">
        <v>452</v>
      </c>
      <c r="C553" t="s">
        <v>194</v>
      </c>
      <c r="D553" t="s">
        <v>195</v>
      </c>
      <c r="E553" s="1"/>
      <c r="F553" s="1"/>
    </row>
    <row r="554" spans="1:6" x14ac:dyDescent="0.2">
      <c r="A554" s="19" t="s">
        <v>754</v>
      </c>
      <c r="B554" t="s">
        <v>452</v>
      </c>
      <c r="C554" t="s">
        <v>264</v>
      </c>
      <c r="D554" t="s">
        <v>265</v>
      </c>
      <c r="E554" s="1"/>
      <c r="F554" s="1"/>
    </row>
    <row r="555" spans="1:6" x14ac:dyDescent="0.2">
      <c r="A555" s="19" t="s">
        <v>754</v>
      </c>
      <c r="B555" t="s">
        <v>568</v>
      </c>
      <c r="C555" t="s">
        <v>570</v>
      </c>
      <c r="D555" t="s">
        <v>571</v>
      </c>
      <c r="E555" s="1">
        <v>16460</v>
      </c>
      <c r="F555" s="1">
        <v>8393</v>
      </c>
    </row>
    <row r="556" spans="1:6" x14ac:dyDescent="0.2">
      <c r="A556" s="19" t="s">
        <v>754</v>
      </c>
      <c r="B556" t="s">
        <v>568</v>
      </c>
      <c r="C556" t="s">
        <v>758</v>
      </c>
      <c r="D556" t="s">
        <v>759</v>
      </c>
      <c r="E556" s="1"/>
      <c r="F556" s="1"/>
    </row>
    <row r="557" spans="1:6" x14ac:dyDescent="0.2">
      <c r="A557" s="19" t="s">
        <v>754</v>
      </c>
      <c r="B557" t="s">
        <v>568</v>
      </c>
      <c r="C557" t="s">
        <v>576</v>
      </c>
      <c r="D557" t="s">
        <v>577</v>
      </c>
      <c r="E557" s="1"/>
      <c r="F557" s="1"/>
    </row>
    <row r="558" spans="1:6" x14ac:dyDescent="0.2">
      <c r="A558" s="19" t="s">
        <v>760</v>
      </c>
      <c r="B558" t="s">
        <v>18</v>
      </c>
      <c r="C558" t="s">
        <v>24</v>
      </c>
      <c r="D558" t="s">
        <v>25</v>
      </c>
      <c r="E558" s="1">
        <v>46655</v>
      </c>
      <c r="F558" s="1">
        <v>44400</v>
      </c>
    </row>
    <row r="559" spans="1:6" x14ac:dyDescent="0.2">
      <c r="A559" s="19" t="s">
        <v>760</v>
      </c>
      <c r="B559" t="s">
        <v>18</v>
      </c>
      <c r="C559" t="s">
        <v>28</v>
      </c>
      <c r="D559" t="s">
        <v>29</v>
      </c>
      <c r="E559" s="1"/>
      <c r="F559" s="1"/>
    </row>
    <row r="560" spans="1:6" x14ac:dyDescent="0.2">
      <c r="A560" s="19" t="s">
        <v>760</v>
      </c>
      <c r="B560" t="s">
        <v>18</v>
      </c>
      <c r="C560" t="s">
        <v>34</v>
      </c>
      <c r="D560" t="s">
        <v>35</v>
      </c>
      <c r="E560" s="1"/>
      <c r="F560" s="1"/>
    </row>
    <row r="561" spans="1:6" x14ac:dyDescent="0.2">
      <c r="A561" s="19" t="s">
        <v>760</v>
      </c>
      <c r="B561" t="s">
        <v>55</v>
      </c>
      <c r="C561" t="s">
        <v>123</v>
      </c>
      <c r="D561" t="s">
        <v>124</v>
      </c>
      <c r="E561" s="1">
        <v>33655</v>
      </c>
      <c r="F561" s="1">
        <v>11090</v>
      </c>
    </row>
    <row r="562" spans="1:6" x14ac:dyDescent="0.2">
      <c r="A562" s="19" t="s">
        <v>760</v>
      </c>
      <c r="B562" t="s">
        <v>55</v>
      </c>
      <c r="C562" t="s">
        <v>126</v>
      </c>
      <c r="D562" t="s">
        <v>127</v>
      </c>
      <c r="E562" s="1"/>
      <c r="F562" s="1"/>
    </row>
    <row r="563" spans="1:6" x14ac:dyDescent="0.2">
      <c r="A563" s="19" t="s">
        <v>760</v>
      </c>
      <c r="B563" t="s">
        <v>55</v>
      </c>
      <c r="C563" t="s">
        <v>130</v>
      </c>
      <c r="D563" t="s">
        <v>131</v>
      </c>
      <c r="E563" s="1"/>
      <c r="F563" s="1"/>
    </row>
    <row r="564" spans="1:6" x14ac:dyDescent="0.2">
      <c r="A564" s="19" t="s">
        <v>760</v>
      </c>
      <c r="B564" t="s">
        <v>55</v>
      </c>
      <c r="C564" t="s">
        <v>136</v>
      </c>
      <c r="D564" t="s">
        <v>137</v>
      </c>
      <c r="E564" s="1"/>
      <c r="F564" s="1"/>
    </row>
    <row r="565" spans="1:6" x14ac:dyDescent="0.2">
      <c r="A565" s="19" t="s">
        <v>760</v>
      </c>
      <c r="B565" t="s">
        <v>55</v>
      </c>
      <c r="C565" t="s">
        <v>146</v>
      </c>
      <c r="D565" t="s">
        <v>147</v>
      </c>
      <c r="E565" s="1"/>
      <c r="F565" s="1"/>
    </row>
    <row r="566" spans="1:6" x14ac:dyDescent="0.2">
      <c r="A566" s="19" t="s">
        <v>760</v>
      </c>
      <c r="B566" t="s">
        <v>55</v>
      </c>
      <c r="C566" t="s">
        <v>148</v>
      </c>
      <c r="D566" t="s">
        <v>149</v>
      </c>
      <c r="E566" s="1"/>
      <c r="F566" s="1"/>
    </row>
    <row r="567" spans="1:6" x14ac:dyDescent="0.2">
      <c r="A567" s="19" t="s">
        <v>760</v>
      </c>
      <c r="B567" t="s">
        <v>55</v>
      </c>
      <c r="C567" t="s">
        <v>150</v>
      </c>
      <c r="D567" t="s">
        <v>151</v>
      </c>
      <c r="E567" s="1"/>
      <c r="F567" s="1"/>
    </row>
    <row r="568" spans="1:6" x14ac:dyDescent="0.2">
      <c r="A568" s="19" t="s">
        <v>760</v>
      </c>
      <c r="B568" t="s">
        <v>55</v>
      </c>
      <c r="C568" t="s">
        <v>767</v>
      </c>
      <c r="D568" t="s">
        <v>768</v>
      </c>
      <c r="E568" s="1"/>
      <c r="F568" s="1"/>
    </row>
    <row r="569" spans="1:6" x14ac:dyDescent="0.2">
      <c r="A569" s="19" t="s">
        <v>760</v>
      </c>
      <c r="B569" t="s">
        <v>55</v>
      </c>
      <c r="C569" t="s">
        <v>155</v>
      </c>
      <c r="D569" t="s">
        <v>156</v>
      </c>
      <c r="E569" s="1"/>
      <c r="F569" s="1"/>
    </row>
    <row r="570" spans="1:6" x14ac:dyDescent="0.2">
      <c r="A570" s="19" t="s">
        <v>760</v>
      </c>
      <c r="B570" t="s">
        <v>55</v>
      </c>
      <c r="C570" t="s">
        <v>158</v>
      </c>
      <c r="D570" t="s">
        <v>159</v>
      </c>
      <c r="E570" s="1"/>
      <c r="F570" s="1"/>
    </row>
    <row r="571" spans="1:6" x14ac:dyDescent="0.2">
      <c r="A571" s="19" t="s">
        <v>760</v>
      </c>
      <c r="B571" t="s">
        <v>55</v>
      </c>
      <c r="C571" t="s">
        <v>169</v>
      </c>
      <c r="D571" t="s">
        <v>170</v>
      </c>
      <c r="E571" s="1"/>
      <c r="F571" s="1"/>
    </row>
    <row r="572" spans="1:6" x14ac:dyDescent="0.2">
      <c r="A572" s="19" t="s">
        <v>760</v>
      </c>
      <c r="B572" t="s">
        <v>42</v>
      </c>
      <c r="C572" t="s">
        <v>728</v>
      </c>
      <c r="D572" t="s">
        <v>729</v>
      </c>
      <c r="E572" s="1">
        <v>21950</v>
      </c>
      <c r="F572" s="1">
        <v>17900</v>
      </c>
    </row>
    <row r="573" spans="1:6" x14ac:dyDescent="0.2">
      <c r="A573" s="19" t="s">
        <v>760</v>
      </c>
      <c r="B573" t="s">
        <v>42</v>
      </c>
      <c r="C573" t="s">
        <v>52</v>
      </c>
      <c r="D573" t="s">
        <v>53</v>
      </c>
      <c r="E573" s="1"/>
      <c r="F573" s="1"/>
    </row>
    <row r="574" spans="1:6" x14ac:dyDescent="0.2">
      <c r="A574" s="19" t="s">
        <v>760</v>
      </c>
      <c r="B574" t="s">
        <v>42</v>
      </c>
      <c r="C574" t="s">
        <v>357</v>
      </c>
      <c r="D574" t="s">
        <v>358</v>
      </c>
      <c r="E574" s="1"/>
      <c r="F574" s="1"/>
    </row>
    <row r="575" spans="1:6" x14ac:dyDescent="0.2">
      <c r="A575" s="19" t="s">
        <v>773</v>
      </c>
      <c r="B575" t="s">
        <v>173</v>
      </c>
      <c r="C575" t="s">
        <v>774</v>
      </c>
      <c r="D575" t="s">
        <v>775</v>
      </c>
      <c r="E575" s="1">
        <v>5189</v>
      </c>
      <c r="F575" s="1">
        <v>781</v>
      </c>
    </row>
    <row r="576" spans="1:6" x14ac:dyDescent="0.2">
      <c r="A576" s="19" t="s">
        <v>773</v>
      </c>
      <c r="B576" t="s">
        <v>173</v>
      </c>
      <c r="C576" t="s">
        <v>269</v>
      </c>
      <c r="D576" t="s">
        <v>270</v>
      </c>
      <c r="E576" s="1"/>
      <c r="F576" s="1"/>
    </row>
    <row r="577" spans="1:6" x14ac:dyDescent="0.2">
      <c r="A577" s="19" t="s">
        <v>773</v>
      </c>
      <c r="B577" t="s">
        <v>173</v>
      </c>
      <c r="C577" t="s">
        <v>777</v>
      </c>
      <c r="D577" t="s">
        <v>778</v>
      </c>
      <c r="E577" s="1"/>
      <c r="F577" s="1"/>
    </row>
    <row r="578" spans="1:6" x14ac:dyDescent="0.2">
      <c r="A578" s="19" t="s">
        <v>773</v>
      </c>
      <c r="B578" t="s">
        <v>173</v>
      </c>
      <c r="C578" t="s">
        <v>779</v>
      </c>
      <c r="D578" t="s">
        <v>780</v>
      </c>
      <c r="E578" s="1"/>
      <c r="F578" s="1"/>
    </row>
    <row r="579" spans="1:6" x14ac:dyDescent="0.2">
      <c r="A579" s="19" t="s">
        <v>773</v>
      </c>
      <c r="B579" t="s">
        <v>42</v>
      </c>
      <c r="C579" t="s">
        <v>781</v>
      </c>
      <c r="D579" t="s">
        <v>782</v>
      </c>
      <c r="E579" s="1">
        <v>23343</v>
      </c>
      <c r="F579" s="1">
        <v>3514</v>
      </c>
    </row>
    <row r="580" spans="1:6" x14ac:dyDescent="0.2">
      <c r="A580" s="19" t="s">
        <v>773</v>
      </c>
      <c r="B580" t="s">
        <v>42</v>
      </c>
      <c r="C580" t="s">
        <v>784</v>
      </c>
      <c r="D580" t="s">
        <v>785</v>
      </c>
      <c r="E580" s="1"/>
      <c r="F580" s="1"/>
    </row>
    <row r="581" spans="1:6" x14ac:dyDescent="0.2">
      <c r="A581" s="19" t="s">
        <v>773</v>
      </c>
      <c r="B581" t="s">
        <v>42</v>
      </c>
      <c r="C581" t="s">
        <v>317</v>
      </c>
      <c r="D581" t="s">
        <v>318</v>
      </c>
      <c r="E581" s="1"/>
      <c r="F581" s="1"/>
    </row>
    <row r="582" spans="1:6" x14ac:dyDescent="0.2">
      <c r="A582" s="19" t="s">
        <v>773</v>
      </c>
      <c r="B582" t="s">
        <v>42</v>
      </c>
      <c r="C582" t="s">
        <v>188</v>
      </c>
      <c r="D582" t="s">
        <v>189</v>
      </c>
      <c r="E582" s="1"/>
      <c r="F582" s="1"/>
    </row>
    <row r="583" spans="1:6" x14ac:dyDescent="0.2">
      <c r="A583" s="19" t="s">
        <v>773</v>
      </c>
      <c r="B583" t="s">
        <v>42</v>
      </c>
      <c r="C583" t="s">
        <v>269</v>
      </c>
      <c r="D583" t="s">
        <v>270</v>
      </c>
      <c r="E583" s="1"/>
      <c r="F583" s="1"/>
    </row>
    <row r="584" spans="1:6" x14ac:dyDescent="0.2">
      <c r="A584" s="19" t="s">
        <v>773</v>
      </c>
      <c r="B584" t="s">
        <v>42</v>
      </c>
      <c r="C584" t="s">
        <v>777</v>
      </c>
      <c r="D584" t="s">
        <v>778</v>
      </c>
      <c r="E584" s="1"/>
      <c r="F584" s="1"/>
    </row>
    <row r="585" spans="1:6" x14ac:dyDescent="0.2">
      <c r="A585" s="19" t="s">
        <v>773</v>
      </c>
      <c r="B585" t="s">
        <v>42</v>
      </c>
      <c r="C585" t="s">
        <v>779</v>
      </c>
      <c r="D585" t="s">
        <v>780</v>
      </c>
      <c r="E585" s="1"/>
      <c r="F585" s="1"/>
    </row>
    <row r="586" spans="1:6" x14ac:dyDescent="0.2">
      <c r="A586" s="19" t="s">
        <v>773</v>
      </c>
      <c r="B586" t="s">
        <v>42</v>
      </c>
      <c r="C586" t="s">
        <v>786</v>
      </c>
      <c r="D586" t="s">
        <v>787</v>
      </c>
      <c r="E586" s="1"/>
      <c r="F586" s="1"/>
    </row>
    <row r="587" spans="1:6" x14ac:dyDescent="0.2">
      <c r="A587" s="19" t="s">
        <v>773</v>
      </c>
      <c r="B587" t="s">
        <v>452</v>
      </c>
      <c r="C587" t="s">
        <v>188</v>
      </c>
      <c r="D587" t="s">
        <v>189</v>
      </c>
      <c r="E587" s="1">
        <v>5187</v>
      </c>
      <c r="F587" s="1">
        <v>781</v>
      </c>
    </row>
    <row r="588" spans="1:6" x14ac:dyDescent="0.2">
      <c r="A588" s="19" t="s">
        <v>773</v>
      </c>
      <c r="B588" t="s">
        <v>452</v>
      </c>
      <c r="C588" t="s">
        <v>774</v>
      </c>
      <c r="D588" t="s">
        <v>775</v>
      </c>
      <c r="E588" s="1"/>
      <c r="F588" s="1"/>
    </row>
    <row r="589" spans="1:6" x14ac:dyDescent="0.2">
      <c r="A589" s="19" t="s">
        <v>773</v>
      </c>
      <c r="B589" t="s">
        <v>452</v>
      </c>
      <c r="C589" t="s">
        <v>591</v>
      </c>
      <c r="D589" t="s">
        <v>592</v>
      </c>
      <c r="E589" s="1"/>
      <c r="F589" s="1"/>
    </row>
    <row r="590" spans="1:6" x14ac:dyDescent="0.2">
      <c r="A590" s="19" t="s">
        <v>773</v>
      </c>
      <c r="B590" t="s">
        <v>452</v>
      </c>
      <c r="C590" t="s">
        <v>269</v>
      </c>
      <c r="D590" t="s">
        <v>270</v>
      </c>
      <c r="E590" s="1"/>
      <c r="F590" s="1"/>
    </row>
    <row r="591" spans="1:6" x14ac:dyDescent="0.2">
      <c r="A591" s="19" t="s">
        <v>773</v>
      </c>
      <c r="B591" t="s">
        <v>452</v>
      </c>
      <c r="C591" t="s">
        <v>194</v>
      </c>
      <c r="D591" t="s">
        <v>195</v>
      </c>
      <c r="E591" s="1"/>
      <c r="F591" s="1"/>
    </row>
    <row r="592" spans="1:6" x14ac:dyDescent="0.2">
      <c r="A592" s="19" t="s">
        <v>773</v>
      </c>
      <c r="B592" t="s">
        <v>452</v>
      </c>
      <c r="C592" t="s">
        <v>789</v>
      </c>
      <c r="D592" t="s">
        <v>790</v>
      </c>
      <c r="E592" s="1"/>
      <c r="F592" s="1"/>
    </row>
    <row r="593" spans="1:6" x14ac:dyDescent="0.2">
      <c r="A593" s="19" t="s">
        <v>773</v>
      </c>
      <c r="B593" t="s">
        <v>568</v>
      </c>
      <c r="C593" t="s">
        <v>317</v>
      </c>
      <c r="D593" t="s">
        <v>318</v>
      </c>
      <c r="E593" s="1">
        <v>18156</v>
      </c>
      <c r="F593" s="1">
        <v>2734</v>
      </c>
    </row>
    <row r="594" spans="1:6" x14ac:dyDescent="0.2">
      <c r="A594" s="19" t="s">
        <v>773</v>
      </c>
      <c r="B594" t="s">
        <v>568</v>
      </c>
      <c r="C594" t="s">
        <v>188</v>
      </c>
      <c r="D594" t="s">
        <v>189</v>
      </c>
      <c r="E594" s="1"/>
      <c r="F594" s="1"/>
    </row>
    <row r="595" spans="1:6" x14ac:dyDescent="0.2">
      <c r="A595" s="19" t="s">
        <v>773</v>
      </c>
      <c r="B595" t="s">
        <v>568</v>
      </c>
      <c r="C595" t="s">
        <v>791</v>
      </c>
      <c r="D595" t="s">
        <v>792</v>
      </c>
      <c r="E595" s="1"/>
      <c r="F595" s="1"/>
    </row>
    <row r="596" spans="1:6" x14ac:dyDescent="0.2">
      <c r="A596" s="19" t="s">
        <v>773</v>
      </c>
      <c r="B596" t="s">
        <v>568</v>
      </c>
      <c r="C596" t="s">
        <v>774</v>
      </c>
      <c r="D596" t="s">
        <v>775</v>
      </c>
      <c r="E596" s="1"/>
      <c r="F596" s="1"/>
    </row>
    <row r="597" spans="1:6" x14ac:dyDescent="0.2">
      <c r="A597" s="19" t="s">
        <v>773</v>
      </c>
      <c r="B597" t="s">
        <v>568</v>
      </c>
      <c r="C597" t="s">
        <v>793</v>
      </c>
      <c r="D597" t="s">
        <v>794</v>
      </c>
      <c r="E597" s="1"/>
      <c r="F597" s="1"/>
    </row>
    <row r="598" spans="1:6" x14ac:dyDescent="0.2">
      <c r="A598" s="19" t="s">
        <v>773</v>
      </c>
      <c r="B598" t="s">
        <v>568</v>
      </c>
      <c r="C598" t="s">
        <v>779</v>
      </c>
      <c r="D598" t="s">
        <v>780</v>
      </c>
      <c r="E598" s="1"/>
      <c r="F598" s="1"/>
    </row>
    <row r="599" spans="1:6" x14ac:dyDescent="0.2">
      <c r="A599" s="19" t="s">
        <v>773</v>
      </c>
      <c r="B599" t="s">
        <v>568</v>
      </c>
      <c r="C599" t="s">
        <v>795</v>
      </c>
      <c r="D599" t="s">
        <v>796</v>
      </c>
      <c r="E599" s="1"/>
      <c r="F599" s="1"/>
    </row>
    <row r="600" spans="1:6" x14ac:dyDescent="0.2">
      <c r="A600" s="19" t="s">
        <v>773</v>
      </c>
      <c r="B600" t="s">
        <v>568</v>
      </c>
      <c r="C600" t="s">
        <v>345</v>
      </c>
      <c r="D600" t="s">
        <v>346</v>
      </c>
      <c r="E600" s="1"/>
      <c r="F600" s="1"/>
    </row>
    <row r="601" spans="1:6" x14ac:dyDescent="0.2">
      <c r="A601" s="19" t="s">
        <v>773</v>
      </c>
      <c r="B601" t="s">
        <v>568</v>
      </c>
      <c r="C601" t="s">
        <v>797</v>
      </c>
      <c r="D601" t="s">
        <v>798</v>
      </c>
      <c r="E601" s="1"/>
      <c r="F601" s="1"/>
    </row>
    <row r="602" spans="1:6" x14ac:dyDescent="0.2">
      <c r="A602" s="19" t="s">
        <v>773</v>
      </c>
      <c r="B602" t="s">
        <v>568</v>
      </c>
      <c r="C602" t="s">
        <v>799</v>
      </c>
      <c r="D602" t="s">
        <v>800</v>
      </c>
      <c r="E602" s="1"/>
      <c r="F602" s="1"/>
    </row>
    <row r="603" spans="1:6" x14ac:dyDescent="0.2">
      <c r="A603" s="19" t="s">
        <v>801</v>
      </c>
      <c r="B603" t="s">
        <v>460</v>
      </c>
      <c r="C603" t="s">
        <v>120</v>
      </c>
      <c r="D603" t="s">
        <v>121</v>
      </c>
      <c r="E603" s="1">
        <v>28639</v>
      </c>
      <c r="F603" s="1">
        <v>11995</v>
      </c>
    </row>
    <row r="604" spans="1:6" x14ac:dyDescent="0.2">
      <c r="A604" s="19" t="s">
        <v>801</v>
      </c>
      <c r="B604" t="s">
        <v>460</v>
      </c>
      <c r="C604" t="s">
        <v>123</v>
      </c>
      <c r="D604" t="s">
        <v>124</v>
      </c>
      <c r="E604" s="1"/>
      <c r="F604" s="1"/>
    </row>
    <row r="605" spans="1:6" x14ac:dyDescent="0.2">
      <c r="A605" s="19" t="s">
        <v>801</v>
      </c>
      <c r="B605" t="s">
        <v>460</v>
      </c>
      <c r="C605" t="s">
        <v>105</v>
      </c>
      <c r="D605" t="s">
        <v>106</v>
      </c>
      <c r="E605" s="1"/>
      <c r="F605" s="1"/>
    </row>
    <row r="606" spans="1:6" x14ac:dyDescent="0.2">
      <c r="A606" s="19" t="s">
        <v>801</v>
      </c>
      <c r="B606" t="s">
        <v>460</v>
      </c>
      <c r="C606" t="s">
        <v>524</v>
      </c>
      <c r="D606" t="s">
        <v>525</v>
      </c>
      <c r="E606" s="1"/>
      <c r="F606" s="1"/>
    </row>
    <row r="607" spans="1:6" x14ac:dyDescent="0.2">
      <c r="A607" s="19" t="s">
        <v>801</v>
      </c>
      <c r="B607" t="s">
        <v>460</v>
      </c>
      <c r="C607" t="s">
        <v>155</v>
      </c>
      <c r="D607" t="s">
        <v>156</v>
      </c>
      <c r="E607" s="1"/>
      <c r="F607" s="1"/>
    </row>
    <row r="608" spans="1:6" x14ac:dyDescent="0.2">
      <c r="A608" s="19" t="s">
        <v>801</v>
      </c>
      <c r="B608" t="s">
        <v>460</v>
      </c>
      <c r="C608" t="s">
        <v>513</v>
      </c>
      <c r="D608" t="s">
        <v>514</v>
      </c>
      <c r="E608" s="1"/>
      <c r="F608" s="1"/>
    </row>
    <row r="609" spans="1:6" x14ac:dyDescent="0.2">
      <c r="A609" s="19" t="s">
        <v>801</v>
      </c>
      <c r="B609" t="s">
        <v>201</v>
      </c>
      <c r="C609" t="s">
        <v>188</v>
      </c>
      <c r="D609" t="s">
        <v>189</v>
      </c>
      <c r="E609" s="1">
        <v>28339</v>
      </c>
      <c r="F609" s="1">
        <v>11995</v>
      </c>
    </row>
    <row r="610" spans="1:6" x14ac:dyDescent="0.2">
      <c r="A610" s="19" t="s">
        <v>801</v>
      </c>
      <c r="B610" t="s">
        <v>201</v>
      </c>
      <c r="C610" t="s">
        <v>84</v>
      </c>
      <c r="D610" t="s">
        <v>85</v>
      </c>
      <c r="E610" s="1"/>
      <c r="F610" s="1"/>
    </row>
    <row r="611" spans="1:6" x14ac:dyDescent="0.2">
      <c r="A611" s="19" t="s">
        <v>801</v>
      </c>
      <c r="B611" t="s">
        <v>201</v>
      </c>
      <c r="C611" t="s">
        <v>87</v>
      </c>
      <c r="D611" t="s">
        <v>88</v>
      </c>
      <c r="E611" s="1"/>
      <c r="F611" s="1"/>
    </row>
    <row r="612" spans="1:6" x14ac:dyDescent="0.2">
      <c r="A612" s="19" t="s">
        <v>801</v>
      </c>
      <c r="B612" t="s">
        <v>201</v>
      </c>
      <c r="C612" t="s">
        <v>94</v>
      </c>
      <c r="D612" t="s">
        <v>95</v>
      </c>
      <c r="E612" s="1"/>
      <c r="F612" s="1"/>
    </row>
    <row r="613" spans="1:6" x14ac:dyDescent="0.2">
      <c r="A613" s="19" t="s">
        <v>817</v>
      </c>
      <c r="B613" t="s">
        <v>18</v>
      </c>
      <c r="C613" t="s">
        <v>24</v>
      </c>
      <c r="D613" t="s">
        <v>25</v>
      </c>
      <c r="E613" s="1">
        <v>6010</v>
      </c>
      <c r="F613" s="1">
        <v>0</v>
      </c>
    </row>
    <row r="614" spans="1:6" x14ac:dyDescent="0.2">
      <c r="A614" s="19" t="s">
        <v>817</v>
      </c>
      <c r="B614" t="s">
        <v>18</v>
      </c>
      <c r="C614" t="s">
        <v>545</v>
      </c>
      <c r="D614" t="s">
        <v>546</v>
      </c>
      <c r="E614" s="1"/>
      <c r="F614" s="1"/>
    </row>
    <row r="615" spans="1:6" x14ac:dyDescent="0.2">
      <c r="A615" s="19" t="s">
        <v>817</v>
      </c>
      <c r="B615" t="s">
        <v>18</v>
      </c>
      <c r="C615" t="s">
        <v>547</v>
      </c>
      <c r="D615" t="s">
        <v>548</v>
      </c>
      <c r="E615" s="1"/>
      <c r="F615" s="1"/>
    </row>
    <row r="616" spans="1:6" x14ac:dyDescent="0.2">
      <c r="A616" s="19" t="s">
        <v>817</v>
      </c>
      <c r="B616" t="s">
        <v>18</v>
      </c>
      <c r="C616" t="s">
        <v>551</v>
      </c>
      <c r="D616" t="s">
        <v>552</v>
      </c>
      <c r="E616" s="1"/>
      <c r="F616" s="1"/>
    </row>
    <row r="617" spans="1:6" x14ac:dyDescent="0.2">
      <c r="A617" s="19" t="s">
        <v>817</v>
      </c>
      <c r="B617" t="s">
        <v>18</v>
      </c>
      <c r="C617" t="s">
        <v>677</v>
      </c>
      <c r="D617" t="s">
        <v>678</v>
      </c>
      <c r="E617" s="1"/>
      <c r="F617" s="1"/>
    </row>
    <row r="618" spans="1:6" x14ac:dyDescent="0.2">
      <c r="A618" s="19" t="s">
        <v>817</v>
      </c>
      <c r="B618" t="s">
        <v>18</v>
      </c>
      <c r="C618" t="s">
        <v>679</v>
      </c>
      <c r="D618" t="s">
        <v>680</v>
      </c>
      <c r="E618" s="1"/>
      <c r="F618" s="1"/>
    </row>
    <row r="619" spans="1:6" x14ac:dyDescent="0.2">
      <c r="A619" s="19" t="s">
        <v>817</v>
      </c>
      <c r="B619" t="s">
        <v>18</v>
      </c>
      <c r="C619" t="s">
        <v>557</v>
      </c>
      <c r="D619" t="s">
        <v>558</v>
      </c>
      <c r="E619" s="1"/>
      <c r="F619" s="1"/>
    </row>
    <row r="620" spans="1:6" x14ac:dyDescent="0.2">
      <c r="A620" s="19" t="s">
        <v>817</v>
      </c>
      <c r="B620" t="s">
        <v>173</v>
      </c>
      <c r="C620" t="s">
        <v>123</v>
      </c>
      <c r="D620" t="s">
        <v>124</v>
      </c>
      <c r="E620" s="1">
        <v>11176</v>
      </c>
      <c r="F620" s="1">
        <v>0</v>
      </c>
    </row>
    <row r="621" spans="1:6" x14ac:dyDescent="0.2">
      <c r="A621" s="19" t="s">
        <v>817</v>
      </c>
      <c r="B621" t="s">
        <v>173</v>
      </c>
      <c r="C621" t="s">
        <v>130</v>
      </c>
      <c r="D621" t="s">
        <v>131</v>
      </c>
      <c r="E621" s="1"/>
      <c r="F621" s="1"/>
    </row>
    <row r="622" spans="1:6" x14ac:dyDescent="0.2">
      <c r="A622" s="19" t="s">
        <v>817</v>
      </c>
      <c r="B622" t="s">
        <v>173</v>
      </c>
      <c r="C622" t="s">
        <v>822</v>
      </c>
      <c r="D622" t="s">
        <v>823</v>
      </c>
      <c r="E622" s="1"/>
      <c r="F622" s="1"/>
    </row>
    <row r="623" spans="1:6" x14ac:dyDescent="0.2">
      <c r="A623" s="19" t="s">
        <v>817</v>
      </c>
      <c r="B623" t="s">
        <v>173</v>
      </c>
      <c r="C623" t="s">
        <v>824</v>
      </c>
      <c r="D623" t="s">
        <v>825</v>
      </c>
      <c r="E623" s="1"/>
      <c r="F623" s="1"/>
    </row>
    <row r="624" spans="1:6" x14ac:dyDescent="0.2">
      <c r="A624" s="19" t="s">
        <v>817</v>
      </c>
      <c r="B624" t="s">
        <v>173</v>
      </c>
      <c r="C624" t="s">
        <v>826</v>
      </c>
      <c r="D624" t="s">
        <v>827</v>
      </c>
      <c r="E624" s="1"/>
      <c r="F624" s="1"/>
    </row>
    <row r="625" spans="1:6" x14ac:dyDescent="0.2">
      <c r="A625" s="19" t="s">
        <v>817</v>
      </c>
      <c r="B625" t="s">
        <v>173</v>
      </c>
      <c r="C625" t="s">
        <v>767</v>
      </c>
      <c r="D625" t="s">
        <v>768</v>
      </c>
      <c r="E625" s="1"/>
      <c r="F625" s="1"/>
    </row>
    <row r="626" spans="1:6" x14ac:dyDescent="0.2">
      <c r="A626" s="19" t="s">
        <v>817</v>
      </c>
      <c r="B626" t="s">
        <v>173</v>
      </c>
      <c r="C626" t="s">
        <v>830</v>
      </c>
      <c r="D626" t="s">
        <v>831</v>
      </c>
      <c r="E626" s="1"/>
      <c r="F626" s="1"/>
    </row>
    <row r="627" spans="1:6" x14ac:dyDescent="0.2">
      <c r="A627" s="19" t="s">
        <v>817</v>
      </c>
      <c r="B627" t="s">
        <v>173</v>
      </c>
      <c r="C627" t="s">
        <v>158</v>
      </c>
      <c r="D627" t="s">
        <v>159</v>
      </c>
      <c r="E627" s="1"/>
      <c r="F627" s="1"/>
    </row>
    <row r="628" spans="1:6" x14ac:dyDescent="0.2">
      <c r="A628" s="19" t="s">
        <v>817</v>
      </c>
      <c r="B628" t="s">
        <v>42</v>
      </c>
      <c r="C628" t="s">
        <v>832</v>
      </c>
      <c r="D628" t="s">
        <v>833</v>
      </c>
      <c r="E628" s="1">
        <v>14876</v>
      </c>
      <c r="F628" s="1">
        <v>0</v>
      </c>
    </row>
    <row r="629" spans="1:6" x14ac:dyDescent="0.2">
      <c r="A629" s="19" t="s">
        <v>817</v>
      </c>
      <c r="B629" t="s">
        <v>42</v>
      </c>
      <c r="C629" t="s">
        <v>251</v>
      </c>
      <c r="D629" t="s">
        <v>252</v>
      </c>
      <c r="E629" s="1"/>
      <c r="F629" s="1"/>
    </row>
    <row r="630" spans="1:6" x14ac:dyDescent="0.2">
      <c r="A630" s="19" t="s">
        <v>817</v>
      </c>
      <c r="B630" t="s">
        <v>42</v>
      </c>
      <c r="C630" t="s">
        <v>619</v>
      </c>
      <c r="D630" t="s">
        <v>620</v>
      </c>
      <c r="E630" s="1"/>
      <c r="F630" s="1"/>
    </row>
    <row r="631" spans="1:6" x14ac:dyDescent="0.2">
      <c r="A631" s="19" t="s">
        <v>817</v>
      </c>
      <c r="B631" t="s">
        <v>42</v>
      </c>
      <c r="C631" t="s">
        <v>357</v>
      </c>
      <c r="D631" t="s">
        <v>358</v>
      </c>
      <c r="E631" s="1"/>
      <c r="F631" s="1"/>
    </row>
    <row r="632" spans="1:6" x14ac:dyDescent="0.2">
      <c r="A632" s="19" t="s">
        <v>817</v>
      </c>
      <c r="B632" t="s">
        <v>42</v>
      </c>
      <c r="C632" t="s">
        <v>835</v>
      </c>
      <c r="D632" t="s">
        <v>836</v>
      </c>
      <c r="E632" s="1"/>
      <c r="F632" s="1"/>
    </row>
    <row r="633" spans="1:6" x14ac:dyDescent="0.2">
      <c r="A633" s="19" t="s">
        <v>837</v>
      </c>
      <c r="B633" t="s">
        <v>452</v>
      </c>
      <c r="C633" t="s">
        <v>188</v>
      </c>
      <c r="D633" t="s">
        <v>189</v>
      </c>
      <c r="E633" s="1">
        <v>28339</v>
      </c>
      <c r="F633" s="1">
        <v>0</v>
      </c>
    </row>
    <row r="634" spans="1:6" x14ac:dyDescent="0.2">
      <c r="A634" s="19" t="s">
        <v>837</v>
      </c>
      <c r="B634" t="s">
        <v>452</v>
      </c>
      <c r="C634" t="s">
        <v>290</v>
      </c>
      <c r="D634" t="s">
        <v>291</v>
      </c>
      <c r="E634" s="1"/>
      <c r="F634" s="1"/>
    </row>
    <row r="635" spans="1:6" x14ac:dyDescent="0.2">
      <c r="A635" s="19" t="s">
        <v>837</v>
      </c>
      <c r="B635" t="s">
        <v>452</v>
      </c>
      <c r="C635" t="s">
        <v>549</v>
      </c>
      <c r="D635" t="s">
        <v>550</v>
      </c>
      <c r="E635" s="1"/>
      <c r="F635" s="1"/>
    </row>
    <row r="636" spans="1:6" x14ac:dyDescent="0.2">
      <c r="A636" s="19" t="s">
        <v>837</v>
      </c>
      <c r="B636" t="s">
        <v>452</v>
      </c>
      <c r="C636" t="s">
        <v>551</v>
      </c>
      <c r="D636" t="s">
        <v>552</v>
      </c>
      <c r="E636" s="1"/>
      <c r="F636" s="1"/>
    </row>
    <row r="637" spans="1:6" x14ac:dyDescent="0.2">
      <c r="A637" s="19" t="s">
        <v>837</v>
      </c>
      <c r="B637" t="s">
        <v>452</v>
      </c>
      <c r="C637" t="s">
        <v>677</v>
      </c>
      <c r="D637" t="s">
        <v>678</v>
      </c>
      <c r="E637" s="1"/>
      <c r="F637" s="1"/>
    </row>
    <row r="638" spans="1:6" x14ac:dyDescent="0.2">
      <c r="A638" s="19" t="s">
        <v>837</v>
      </c>
      <c r="B638" t="s">
        <v>452</v>
      </c>
      <c r="C638" t="s">
        <v>194</v>
      </c>
      <c r="D638" t="s">
        <v>195</v>
      </c>
      <c r="E638" s="1"/>
      <c r="F638" s="1"/>
    </row>
    <row r="639" spans="1:6" x14ac:dyDescent="0.2">
      <c r="A639" s="19" t="s">
        <v>837</v>
      </c>
      <c r="B639" t="s">
        <v>452</v>
      </c>
      <c r="C639" t="s">
        <v>681</v>
      </c>
      <c r="D639" t="s">
        <v>682</v>
      </c>
      <c r="E639" s="1"/>
      <c r="F639" s="1"/>
    </row>
    <row r="640" spans="1:6" x14ac:dyDescent="0.2">
      <c r="A640" s="19" t="s">
        <v>837</v>
      </c>
      <c r="B640" t="s">
        <v>452</v>
      </c>
      <c r="C640" t="s">
        <v>841</v>
      </c>
      <c r="D640" t="s">
        <v>842</v>
      </c>
      <c r="E640" s="1"/>
      <c r="F640" s="1"/>
    </row>
    <row r="641" spans="1:6" x14ac:dyDescent="0.2">
      <c r="A641" s="19" t="s">
        <v>837</v>
      </c>
      <c r="B641" t="s">
        <v>452</v>
      </c>
      <c r="C641" t="s">
        <v>843</v>
      </c>
      <c r="D641" t="s">
        <v>844</v>
      </c>
      <c r="E641" s="1"/>
      <c r="F641" s="1"/>
    </row>
    <row r="642" spans="1:6" x14ac:dyDescent="0.2">
      <c r="A642" s="19" t="s">
        <v>837</v>
      </c>
      <c r="B642" t="s">
        <v>452</v>
      </c>
      <c r="C642" t="s">
        <v>198</v>
      </c>
      <c r="D642" t="s">
        <v>199</v>
      </c>
      <c r="E642" s="1"/>
      <c r="F642" s="1"/>
    </row>
    <row r="643" spans="1:6" x14ac:dyDescent="0.2">
      <c r="A643" s="19" t="s">
        <v>837</v>
      </c>
      <c r="B643" t="s">
        <v>452</v>
      </c>
      <c r="C643" t="s">
        <v>688</v>
      </c>
      <c r="D643" t="s">
        <v>689</v>
      </c>
      <c r="E643" s="1"/>
      <c r="F643" s="1"/>
    </row>
    <row r="644" spans="1:6" x14ac:dyDescent="0.2">
      <c r="A644" s="19" t="s">
        <v>837</v>
      </c>
      <c r="B644" t="s">
        <v>452</v>
      </c>
      <c r="C644" t="s">
        <v>690</v>
      </c>
      <c r="D644" t="s">
        <v>691</v>
      </c>
      <c r="E644" s="1"/>
      <c r="F644" s="1"/>
    </row>
    <row r="645" spans="1:6" x14ac:dyDescent="0.2">
      <c r="A645" s="19" t="s">
        <v>847</v>
      </c>
      <c r="B645" t="s">
        <v>267</v>
      </c>
      <c r="C645" t="s">
        <v>848</v>
      </c>
      <c r="D645" t="s">
        <v>849</v>
      </c>
      <c r="E645" s="1">
        <v>13648</v>
      </c>
      <c r="F645" s="1">
        <v>0</v>
      </c>
    </row>
    <row r="646" spans="1:6" x14ac:dyDescent="0.2">
      <c r="A646" s="19" t="s">
        <v>847</v>
      </c>
      <c r="B646" t="s">
        <v>267</v>
      </c>
      <c r="C646" t="s">
        <v>610</v>
      </c>
      <c r="D646" t="s">
        <v>611</v>
      </c>
      <c r="E646" s="1"/>
      <c r="F646" s="1"/>
    </row>
    <row r="647" spans="1:6" x14ac:dyDescent="0.2">
      <c r="A647" s="19" t="s">
        <v>847</v>
      </c>
      <c r="B647" t="s">
        <v>267</v>
      </c>
      <c r="C647" t="s">
        <v>774</v>
      </c>
      <c r="D647" t="s">
        <v>775</v>
      </c>
      <c r="E647" s="1"/>
      <c r="F647" s="1"/>
    </row>
    <row r="648" spans="1:6" x14ac:dyDescent="0.2">
      <c r="A648" s="19" t="s">
        <v>847</v>
      </c>
      <c r="B648" t="s">
        <v>267</v>
      </c>
      <c r="C648" t="s">
        <v>84</v>
      </c>
      <c r="D648" t="s">
        <v>85</v>
      </c>
      <c r="E648" s="1"/>
      <c r="F648" s="1"/>
    </row>
    <row r="649" spans="1:6" x14ac:dyDescent="0.2">
      <c r="A649" s="19" t="s">
        <v>847</v>
      </c>
      <c r="B649" t="s">
        <v>267</v>
      </c>
      <c r="C649" t="s">
        <v>196</v>
      </c>
      <c r="D649" t="s">
        <v>197</v>
      </c>
      <c r="E649" s="1"/>
      <c r="F649" s="1"/>
    </row>
    <row r="650" spans="1:6" x14ac:dyDescent="0.2">
      <c r="A650" s="19" t="s">
        <v>847</v>
      </c>
      <c r="B650" t="s">
        <v>267</v>
      </c>
      <c r="C650" t="s">
        <v>835</v>
      </c>
      <c r="D650" t="s">
        <v>836</v>
      </c>
      <c r="E650" s="1"/>
      <c r="F650" s="1"/>
    </row>
    <row r="651" spans="1:6" x14ac:dyDescent="0.2">
      <c r="A651" s="19" t="s">
        <v>847</v>
      </c>
      <c r="B651" t="s">
        <v>267</v>
      </c>
      <c r="C651" t="s">
        <v>91</v>
      </c>
      <c r="D651" t="s">
        <v>92</v>
      </c>
      <c r="E651" s="1"/>
      <c r="F651" s="1"/>
    </row>
    <row r="652" spans="1:6" x14ac:dyDescent="0.2">
      <c r="A652" s="19" t="s">
        <v>847</v>
      </c>
      <c r="B652" t="s">
        <v>267</v>
      </c>
      <c r="C652" t="s">
        <v>198</v>
      </c>
      <c r="D652" t="s">
        <v>199</v>
      </c>
      <c r="E652" s="1"/>
      <c r="F652" s="1"/>
    </row>
    <row r="653" spans="1:6" x14ac:dyDescent="0.2">
      <c r="A653" s="19" t="s">
        <v>847</v>
      </c>
      <c r="B653" t="s">
        <v>55</v>
      </c>
      <c r="C653" t="s">
        <v>126</v>
      </c>
      <c r="D653" t="s">
        <v>127</v>
      </c>
      <c r="E653" s="1">
        <v>13649</v>
      </c>
      <c r="F653" s="1">
        <v>0</v>
      </c>
    </row>
    <row r="654" spans="1:6" x14ac:dyDescent="0.2">
      <c r="A654" s="19" t="s">
        <v>847</v>
      </c>
      <c r="B654" t="s">
        <v>55</v>
      </c>
      <c r="C654" t="s">
        <v>130</v>
      </c>
      <c r="D654" t="s">
        <v>131</v>
      </c>
      <c r="E654" s="1"/>
      <c r="F654" s="1"/>
    </row>
    <row r="655" spans="1:6" x14ac:dyDescent="0.2">
      <c r="A655" s="19" t="s">
        <v>847</v>
      </c>
      <c r="B655" t="s">
        <v>55</v>
      </c>
      <c r="C655" t="s">
        <v>56</v>
      </c>
      <c r="D655" t="s">
        <v>57</v>
      </c>
      <c r="E655" s="1"/>
      <c r="F655" s="1"/>
    </row>
    <row r="656" spans="1:6" x14ac:dyDescent="0.2">
      <c r="A656" s="19" t="s">
        <v>847</v>
      </c>
      <c r="B656" t="s">
        <v>55</v>
      </c>
      <c r="C656" t="s">
        <v>63</v>
      </c>
      <c r="D656" t="s">
        <v>64</v>
      </c>
      <c r="E656" s="1"/>
      <c r="F656" s="1"/>
    </row>
    <row r="657" spans="1:6" x14ac:dyDescent="0.2">
      <c r="A657" s="19" t="s">
        <v>847</v>
      </c>
      <c r="B657" t="s">
        <v>55</v>
      </c>
      <c r="C657" t="s">
        <v>65</v>
      </c>
      <c r="D657" t="s">
        <v>66</v>
      </c>
      <c r="E657" s="1"/>
      <c r="F657" s="1"/>
    </row>
    <row r="658" spans="1:6" x14ac:dyDescent="0.2">
      <c r="A658" s="19" t="s">
        <v>847</v>
      </c>
      <c r="B658" t="s">
        <v>55</v>
      </c>
      <c r="C658" t="s">
        <v>68</v>
      </c>
      <c r="D658" t="s">
        <v>69</v>
      </c>
      <c r="E658" s="1"/>
      <c r="F658" s="1"/>
    </row>
    <row r="659" spans="1:6" x14ac:dyDescent="0.2">
      <c r="A659" s="19" t="s">
        <v>847</v>
      </c>
      <c r="B659" t="s">
        <v>870</v>
      </c>
      <c r="C659" t="s">
        <v>269</v>
      </c>
      <c r="D659" t="s">
        <v>270</v>
      </c>
      <c r="E659" s="1">
        <v>13648</v>
      </c>
      <c r="F659" s="1">
        <v>0</v>
      </c>
    </row>
    <row r="660" spans="1:6" x14ac:dyDescent="0.2">
      <c r="A660" s="19" t="s">
        <v>847</v>
      </c>
      <c r="B660" t="s">
        <v>870</v>
      </c>
      <c r="C660" t="s">
        <v>619</v>
      </c>
      <c r="D660" t="s">
        <v>620</v>
      </c>
      <c r="E660" s="1"/>
      <c r="F660" s="1"/>
    </row>
    <row r="661" spans="1:6" x14ac:dyDescent="0.2">
      <c r="A661" s="19" t="s">
        <v>847</v>
      </c>
      <c r="B661" t="s">
        <v>870</v>
      </c>
      <c r="C661" t="s">
        <v>874</v>
      </c>
      <c r="D661" t="s">
        <v>273</v>
      </c>
      <c r="E661" s="1"/>
      <c r="F661" s="1"/>
    </row>
    <row r="662" spans="1:6" x14ac:dyDescent="0.2">
      <c r="A662" s="19" t="s">
        <v>847</v>
      </c>
      <c r="B662" t="s">
        <v>870</v>
      </c>
      <c r="C662" t="s">
        <v>875</v>
      </c>
      <c r="D662" t="s">
        <v>876</v>
      </c>
      <c r="E662" s="1"/>
      <c r="F662" s="1"/>
    </row>
    <row r="663" spans="1:6" x14ac:dyDescent="0.2">
      <c r="A663" s="19" t="s">
        <v>847</v>
      </c>
      <c r="B663" t="s">
        <v>870</v>
      </c>
      <c r="C663" t="s">
        <v>877</v>
      </c>
      <c r="D663" t="s">
        <v>878</v>
      </c>
      <c r="E663" s="1"/>
      <c r="F663" s="1"/>
    </row>
    <row r="664" spans="1:6" x14ac:dyDescent="0.2">
      <c r="A664" s="19" t="s">
        <v>847</v>
      </c>
      <c r="B664" t="s">
        <v>870</v>
      </c>
      <c r="C664" t="s">
        <v>879</v>
      </c>
      <c r="D664" t="s">
        <v>880</v>
      </c>
      <c r="E664" s="1"/>
      <c r="F664" s="1"/>
    </row>
    <row r="665" spans="1:6" x14ac:dyDescent="0.2">
      <c r="A665" s="19" t="s">
        <v>847</v>
      </c>
      <c r="B665" t="s">
        <v>870</v>
      </c>
      <c r="C665" t="s">
        <v>357</v>
      </c>
      <c r="D665" t="s">
        <v>358</v>
      </c>
      <c r="E665" s="1"/>
      <c r="F665" s="1"/>
    </row>
    <row r="666" spans="1:6" x14ac:dyDescent="0.2">
      <c r="A666" s="19" t="s">
        <v>847</v>
      </c>
      <c r="B666" t="s">
        <v>870</v>
      </c>
      <c r="C666" t="s">
        <v>883</v>
      </c>
      <c r="D666" t="s">
        <v>884</v>
      </c>
      <c r="E666" s="1"/>
      <c r="F666" s="1"/>
    </row>
    <row r="667" spans="1:6" x14ac:dyDescent="0.2">
      <c r="A667" s="19" t="s">
        <v>847</v>
      </c>
      <c r="B667" t="s">
        <v>870</v>
      </c>
      <c r="C667" t="s">
        <v>885</v>
      </c>
      <c r="D667" t="s">
        <v>886</v>
      </c>
      <c r="E667" s="1"/>
      <c r="F667" s="1"/>
    </row>
    <row r="668" spans="1:6" x14ac:dyDescent="0.2">
      <c r="A668" s="19" t="s">
        <v>847</v>
      </c>
      <c r="B668" t="s">
        <v>440</v>
      </c>
      <c r="C668" t="s">
        <v>308</v>
      </c>
      <c r="D668" t="s">
        <v>309</v>
      </c>
      <c r="E668" s="1">
        <v>13648</v>
      </c>
      <c r="F668" s="1">
        <v>0</v>
      </c>
    </row>
    <row r="669" spans="1:6" x14ac:dyDescent="0.2">
      <c r="A669" s="19" t="s">
        <v>847</v>
      </c>
      <c r="B669" t="s">
        <v>440</v>
      </c>
      <c r="C669" t="s">
        <v>887</v>
      </c>
      <c r="D669" t="s">
        <v>888</v>
      </c>
      <c r="E669" s="1"/>
      <c r="F669" s="1"/>
    </row>
    <row r="670" spans="1:6" x14ac:dyDescent="0.2">
      <c r="A670" s="19" t="s">
        <v>847</v>
      </c>
      <c r="B670" t="s">
        <v>440</v>
      </c>
      <c r="C670" t="s">
        <v>78</v>
      </c>
      <c r="D670" t="s">
        <v>79</v>
      </c>
      <c r="E670" s="1"/>
      <c r="F670" s="1"/>
    </row>
    <row r="671" spans="1:6" x14ac:dyDescent="0.2">
      <c r="A671" s="19" t="s">
        <v>847</v>
      </c>
      <c r="B671" t="s">
        <v>440</v>
      </c>
      <c r="C671" t="s">
        <v>45</v>
      </c>
      <c r="D671" t="s">
        <v>46</v>
      </c>
      <c r="E671" s="1"/>
      <c r="F671" s="1"/>
    </row>
    <row r="672" spans="1:6" x14ac:dyDescent="0.2">
      <c r="A672" s="19" t="s">
        <v>847</v>
      </c>
      <c r="B672" t="s">
        <v>440</v>
      </c>
      <c r="C672" t="s">
        <v>290</v>
      </c>
      <c r="D672" t="s">
        <v>291</v>
      </c>
      <c r="E672" s="1"/>
      <c r="F672" s="1"/>
    </row>
    <row r="673" spans="1:6" x14ac:dyDescent="0.2">
      <c r="A673" s="19" t="s">
        <v>847</v>
      </c>
      <c r="B673" t="s">
        <v>440</v>
      </c>
      <c r="C673" t="s">
        <v>84</v>
      </c>
      <c r="D673" t="s">
        <v>85</v>
      </c>
      <c r="E673" s="1"/>
      <c r="F673" s="1"/>
    </row>
    <row r="674" spans="1:6" x14ac:dyDescent="0.2">
      <c r="A674" s="19" t="s">
        <v>847</v>
      </c>
      <c r="B674" t="s">
        <v>440</v>
      </c>
      <c r="C674" t="s">
        <v>890</v>
      </c>
      <c r="D674" t="s">
        <v>639</v>
      </c>
      <c r="E674" s="1"/>
      <c r="F674" s="1"/>
    </row>
    <row r="675" spans="1:6" x14ac:dyDescent="0.2">
      <c r="A675" s="19" t="s">
        <v>847</v>
      </c>
      <c r="B675" t="s">
        <v>440</v>
      </c>
      <c r="C675" t="s">
        <v>444</v>
      </c>
      <c r="D675" t="s">
        <v>445</v>
      </c>
      <c r="E675" s="1"/>
      <c r="F675" s="1"/>
    </row>
    <row r="676" spans="1:6" x14ac:dyDescent="0.2">
      <c r="A676" s="19" t="s">
        <v>847</v>
      </c>
      <c r="B676" t="s">
        <v>440</v>
      </c>
      <c r="C676" t="s">
        <v>651</v>
      </c>
      <c r="D676" t="s">
        <v>652</v>
      </c>
      <c r="E676" s="1"/>
      <c r="F676" s="1"/>
    </row>
    <row r="677" spans="1:6" x14ac:dyDescent="0.2">
      <c r="A677" s="19" t="s">
        <v>847</v>
      </c>
      <c r="B677" t="s">
        <v>440</v>
      </c>
      <c r="C677" t="s">
        <v>91</v>
      </c>
      <c r="D677" t="s">
        <v>92</v>
      </c>
      <c r="E677" s="1"/>
      <c r="F677" s="1"/>
    </row>
    <row r="678" spans="1:6" x14ac:dyDescent="0.2">
      <c r="A678" s="19" t="s">
        <v>892</v>
      </c>
      <c r="B678" t="s">
        <v>893</v>
      </c>
      <c r="C678" t="s">
        <v>894</v>
      </c>
      <c r="D678" t="s">
        <v>895</v>
      </c>
      <c r="E678" s="1">
        <v>10000</v>
      </c>
      <c r="F678" s="1">
        <v>0</v>
      </c>
    </row>
    <row r="679" spans="1:6" x14ac:dyDescent="0.2">
      <c r="A679" s="19" t="s">
        <v>892</v>
      </c>
      <c r="B679" t="s">
        <v>187</v>
      </c>
      <c r="C679" t="s">
        <v>188</v>
      </c>
      <c r="D679" t="s">
        <v>189</v>
      </c>
      <c r="E679" s="1">
        <v>20067</v>
      </c>
      <c r="F679" s="1">
        <v>0</v>
      </c>
    </row>
    <row r="680" spans="1:6" x14ac:dyDescent="0.2">
      <c r="A680" s="19" t="s">
        <v>892</v>
      </c>
      <c r="B680" t="s">
        <v>187</v>
      </c>
      <c r="C680" t="s">
        <v>84</v>
      </c>
      <c r="D680" t="s">
        <v>85</v>
      </c>
      <c r="E680" s="1"/>
      <c r="F680" s="1"/>
    </row>
    <row r="681" spans="1:6" x14ac:dyDescent="0.2">
      <c r="A681" s="19" t="s">
        <v>892</v>
      </c>
      <c r="B681" t="s">
        <v>187</v>
      </c>
      <c r="C681" t="s">
        <v>91</v>
      </c>
      <c r="D681" t="s">
        <v>92</v>
      </c>
      <c r="E681" s="1"/>
      <c r="F681" s="1"/>
    </row>
    <row r="682" spans="1:6" x14ac:dyDescent="0.2">
      <c r="A682" s="19" t="s">
        <v>892</v>
      </c>
      <c r="B682" t="s">
        <v>187</v>
      </c>
      <c r="C682" t="s">
        <v>198</v>
      </c>
      <c r="D682" t="s">
        <v>199</v>
      </c>
      <c r="E682" s="1"/>
      <c r="F682" s="1"/>
    </row>
    <row r="683" spans="1:6" x14ac:dyDescent="0.2">
      <c r="A683" s="19" t="s">
        <v>892</v>
      </c>
      <c r="B683" t="s">
        <v>187</v>
      </c>
      <c r="C683" t="s">
        <v>94</v>
      </c>
      <c r="D683" t="s">
        <v>95</v>
      </c>
      <c r="E683" s="1"/>
      <c r="F683" s="1"/>
    </row>
    <row r="684" spans="1:6" x14ac:dyDescent="0.2">
      <c r="A684" s="19" t="s">
        <v>892</v>
      </c>
      <c r="B684" t="s">
        <v>42</v>
      </c>
      <c r="C684" t="s">
        <v>486</v>
      </c>
      <c r="D684" t="s">
        <v>487</v>
      </c>
      <c r="E684" s="1">
        <v>32211</v>
      </c>
      <c r="F684" s="1">
        <v>0</v>
      </c>
    </row>
    <row r="685" spans="1:6" x14ac:dyDescent="0.2">
      <c r="A685" s="19" t="s">
        <v>892</v>
      </c>
      <c r="B685" t="s">
        <v>42</v>
      </c>
      <c r="C685" t="s">
        <v>467</v>
      </c>
      <c r="D685" t="s">
        <v>468</v>
      </c>
      <c r="E685" s="1"/>
      <c r="F685" s="1"/>
    </row>
    <row r="686" spans="1:6" x14ac:dyDescent="0.2">
      <c r="A686" s="19" t="s">
        <v>892</v>
      </c>
      <c r="B686" t="s">
        <v>42</v>
      </c>
      <c r="C686" t="s">
        <v>317</v>
      </c>
      <c r="D686" t="s">
        <v>318</v>
      </c>
      <c r="E686" s="1"/>
      <c r="F686" s="1"/>
    </row>
    <row r="687" spans="1:6" x14ac:dyDescent="0.2">
      <c r="A687" s="19" t="s">
        <v>892</v>
      </c>
      <c r="B687" t="s">
        <v>42</v>
      </c>
      <c r="C687" t="s">
        <v>269</v>
      </c>
      <c r="D687" t="s">
        <v>270</v>
      </c>
      <c r="E687" s="1"/>
      <c r="F687" s="1"/>
    </row>
    <row r="688" spans="1:6" x14ac:dyDescent="0.2">
      <c r="A688" s="19" t="s">
        <v>892</v>
      </c>
      <c r="B688" t="s">
        <v>42</v>
      </c>
      <c r="C688" t="s">
        <v>619</v>
      </c>
      <c r="D688" t="s">
        <v>620</v>
      </c>
      <c r="E688" s="1"/>
      <c r="F688" s="1"/>
    </row>
    <row r="689" spans="1:6" x14ac:dyDescent="0.2">
      <c r="A689" s="19" t="s">
        <v>892</v>
      </c>
      <c r="B689" t="s">
        <v>42</v>
      </c>
      <c r="C689" t="s">
        <v>326</v>
      </c>
      <c r="D689" t="s">
        <v>327</v>
      </c>
      <c r="E689" s="1"/>
      <c r="F689" s="1"/>
    </row>
    <row r="690" spans="1:6" x14ac:dyDescent="0.2">
      <c r="A690" s="19" t="s">
        <v>892</v>
      </c>
      <c r="B690" t="s">
        <v>42</v>
      </c>
      <c r="C690" t="s">
        <v>908</v>
      </c>
      <c r="D690" t="s">
        <v>909</v>
      </c>
      <c r="E690" s="1"/>
      <c r="F690" s="1"/>
    </row>
    <row r="691" spans="1:6" x14ac:dyDescent="0.2">
      <c r="A691" s="19" t="s">
        <v>892</v>
      </c>
      <c r="B691" t="s">
        <v>42</v>
      </c>
      <c r="C691" t="s">
        <v>91</v>
      </c>
      <c r="D691" t="s">
        <v>92</v>
      </c>
      <c r="E691" s="1"/>
      <c r="F691" s="1"/>
    </row>
    <row r="692" spans="1:6" x14ac:dyDescent="0.2">
      <c r="A692" s="19" t="s">
        <v>892</v>
      </c>
      <c r="B692" t="s">
        <v>42</v>
      </c>
      <c r="C692" t="s">
        <v>94</v>
      </c>
      <c r="D692" t="s">
        <v>95</v>
      </c>
      <c r="E692" s="1"/>
      <c r="F692" s="1"/>
    </row>
    <row r="693" spans="1:6" x14ac:dyDescent="0.2">
      <c r="A693" s="19" t="s">
        <v>892</v>
      </c>
      <c r="B693" t="s">
        <v>460</v>
      </c>
      <c r="C693" t="s">
        <v>486</v>
      </c>
      <c r="D693" t="s">
        <v>487</v>
      </c>
      <c r="E693" s="1">
        <v>38830</v>
      </c>
      <c r="F693" s="1">
        <v>0</v>
      </c>
    </row>
    <row r="694" spans="1:6" x14ac:dyDescent="0.2">
      <c r="A694" s="19" t="s">
        <v>892</v>
      </c>
      <c r="B694" t="s">
        <v>460</v>
      </c>
      <c r="C694" t="s">
        <v>113</v>
      </c>
      <c r="D694" t="s">
        <v>114</v>
      </c>
      <c r="E694" s="1"/>
      <c r="F694" s="1"/>
    </row>
    <row r="695" spans="1:6" x14ac:dyDescent="0.2">
      <c r="A695" s="19" t="s">
        <v>892</v>
      </c>
      <c r="B695" t="s">
        <v>460</v>
      </c>
      <c r="C695" t="s">
        <v>467</v>
      </c>
      <c r="D695" t="s">
        <v>468</v>
      </c>
      <c r="E695" s="1"/>
      <c r="F695" s="1"/>
    </row>
    <row r="696" spans="1:6" x14ac:dyDescent="0.2">
      <c r="A696" s="19" t="s">
        <v>892</v>
      </c>
      <c r="B696" t="s">
        <v>460</v>
      </c>
      <c r="C696" t="s">
        <v>822</v>
      </c>
      <c r="D696" t="s">
        <v>823</v>
      </c>
      <c r="E696" s="1"/>
      <c r="F696" s="1"/>
    </row>
    <row r="697" spans="1:6" x14ac:dyDescent="0.2">
      <c r="A697" s="19" t="s">
        <v>892</v>
      </c>
      <c r="B697" t="s">
        <v>460</v>
      </c>
      <c r="C697" t="s">
        <v>105</v>
      </c>
      <c r="D697" t="s">
        <v>106</v>
      </c>
      <c r="E697" s="1"/>
      <c r="F697" s="1"/>
    </row>
    <row r="698" spans="1:6" x14ac:dyDescent="0.2">
      <c r="A698" s="19" t="s">
        <v>892</v>
      </c>
      <c r="B698" t="s">
        <v>460</v>
      </c>
      <c r="C698" t="s">
        <v>155</v>
      </c>
      <c r="D698" t="s">
        <v>156</v>
      </c>
      <c r="E698" s="1"/>
      <c r="F698" s="1"/>
    </row>
    <row r="699" spans="1:6" x14ac:dyDescent="0.2">
      <c r="A699" s="19" t="s">
        <v>892</v>
      </c>
      <c r="B699" t="s">
        <v>460</v>
      </c>
      <c r="C699" t="s">
        <v>158</v>
      </c>
      <c r="D699" t="s">
        <v>159</v>
      </c>
      <c r="E699" s="1"/>
      <c r="F699" s="1"/>
    </row>
    <row r="700" spans="1:6" x14ac:dyDescent="0.2">
      <c r="A700" s="19" t="s">
        <v>892</v>
      </c>
      <c r="B700" t="s">
        <v>460</v>
      </c>
      <c r="C700" t="s">
        <v>91</v>
      </c>
      <c r="D700" t="s">
        <v>92</v>
      </c>
      <c r="E700" s="1"/>
      <c r="F700" s="1"/>
    </row>
    <row r="701" spans="1:6" x14ac:dyDescent="0.2">
      <c r="A701" s="19" t="s">
        <v>892</v>
      </c>
      <c r="B701" t="s">
        <v>460</v>
      </c>
      <c r="C701" t="s">
        <v>94</v>
      </c>
      <c r="D701" t="s">
        <v>95</v>
      </c>
      <c r="E701" s="1"/>
      <c r="F701" s="1"/>
    </row>
    <row r="702" spans="1:6" x14ac:dyDescent="0.2">
      <c r="A702" s="19" t="s">
        <v>892</v>
      </c>
      <c r="B702" t="s">
        <v>460</v>
      </c>
      <c r="C702" t="s">
        <v>490</v>
      </c>
      <c r="D702" t="s">
        <v>491</v>
      </c>
      <c r="E702" s="1"/>
      <c r="F702" s="1"/>
    </row>
    <row r="703" spans="1:6" x14ac:dyDescent="0.2">
      <c r="A703" s="19" t="s">
        <v>892</v>
      </c>
      <c r="B703" t="s">
        <v>460</v>
      </c>
      <c r="C703" t="s">
        <v>306</v>
      </c>
      <c r="D703" t="s">
        <v>307</v>
      </c>
      <c r="E703" s="1"/>
      <c r="F703" s="1"/>
    </row>
    <row r="704" spans="1:6" x14ac:dyDescent="0.2">
      <c r="A704" s="19" t="s">
        <v>892</v>
      </c>
      <c r="B704" t="s">
        <v>622</v>
      </c>
      <c r="C704" t="s">
        <v>914</v>
      </c>
      <c r="D704" t="s">
        <v>915</v>
      </c>
      <c r="E704" s="1">
        <v>32351</v>
      </c>
      <c r="F704" s="1">
        <v>22400</v>
      </c>
    </row>
    <row r="705" spans="1:6" x14ac:dyDescent="0.2">
      <c r="A705" s="19" t="s">
        <v>892</v>
      </c>
      <c r="B705" t="s">
        <v>622</v>
      </c>
      <c r="C705" t="s">
        <v>634</v>
      </c>
      <c r="D705" t="s">
        <v>635</v>
      </c>
      <c r="E705" s="1"/>
      <c r="F705" s="1"/>
    </row>
    <row r="706" spans="1:6" x14ac:dyDescent="0.2">
      <c r="A706" s="19" t="s">
        <v>892</v>
      </c>
      <c r="B706" t="s">
        <v>622</v>
      </c>
      <c r="C706" t="s">
        <v>636</v>
      </c>
      <c r="D706" t="s">
        <v>637</v>
      </c>
      <c r="E706" s="1"/>
      <c r="F706" s="1"/>
    </row>
    <row r="707" spans="1:6" x14ac:dyDescent="0.2">
      <c r="A707" s="19" t="s">
        <v>922</v>
      </c>
      <c r="B707" t="s">
        <v>55</v>
      </c>
      <c r="C707" t="s">
        <v>56</v>
      </c>
      <c r="D707" t="s">
        <v>57</v>
      </c>
      <c r="E707" s="1">
        <v>15527</v>
      </c>
      <c r="F707" s="1">
        <v>0</v>
      </c>
    </row>
    <row r="708" spans="1:6" x14ac:dyDescent="0.2">
      <c r="A708" s="19" t="s">
        <v>922</v>
      </c>
      <c r="B708" t="s">
        <v>55</v>
      </c>
      <c r="C708" t="s">
        <v>63</v>
      </c>
      <c r="D708" t="s">
        <v>64</v>
      </c>
      <c r="E708" s="1"/>
      <c r="F708" s="1"/>
    </row>
    <row r="709" spans="1:6" x14ac:dyDescent="0.2">
      <c r="A709" s="19" t="s">
        <v>922</v>
      </c>
      <c r="B709" t="s">
        <v>55</v>
      </c>
      <c r="C709" t="s">
        <v>138</v>
      </c>
      <c r="D709" t="s">
        <v>139</v>
      </c>
      <c r="E709" s="1"/>
      <c r="F709" s="1"/>
    </row>
    <row r="710" spans="1:6" x14ac:dyDescent="0.2">
      <c r="A710" s="19" t="s">
        <v>922</v>
      </c>
      <c r="B710" t="s">
        <v>55</v>
      </c>
      <c r="C710" t="s">
        <v>141</v>
      </c>
      <c r="D710" t="s">
        <v>142</v>
      </c>
      <c r="E710" s="1"/>
      <c r="F710" s="1"/>
    </row>
    <row r="711" spans="1:6" x14ac:dyDescent="0.2">
      <c r="A711" s="19" t="s">
        <v>922</v>
      </c>
      <c r="B711" t="s">
        <v>55</v>
      </c>
      <c r="C711" t="s">
        <v>65</v>
      </c>
      <c r="D711" t="s">
        <v>66</v>
      </c>
      <c r="E711" s="1"/>
      <c r="F711" s="1"/>
    </row>
    <row r="712" spans="1:6" x14ac:dyDescent="0.2">
      <c r="A712" s="19" t="s">
        <v>922</v>
      </c>
      <c r="B712" t="s">
        <v>55</v>
      </c>
      <c r="C712" t="s">
        <v>150</v>
      </c>
      <c r="D712" t="s">
        <v>151</v>
      </c>
      <c r="E712" s="1"/>
      <c r="F712" s="1"/>
    </row>
    <row r="713" spans="1:6" x14ac:dyDescent="0.2">
      <c r="A713" s="19" t="s">
        <v>922</v>
      </c>
      <c r="B713" t="s">
        <v>55</v>
      </c>
      <c r="C713" t="s">
        <v>152</v>
      </c>
      <c r="D713" t="s">
        <v>153</v>
      </c>
      <c r="E713" s="1"/>
      <c r="F713" s="1"/>
    </row>
    <row r="714" spans="1:6" x14ac:dyDescent="0.2">
      <c r="A714" s="19" t="s">
        <v>922</v>
      </c>
      <c r="B714" t="s">
        <v>55</v>
      </c>
      <c r="C714" t="s">
        <v>68</v>
      </c>
      <c r="D714" t="s">
        <v>69</v>
      </c>
      <c r="E714" s="1"/>
      <c r="F714" s="1"/>
    </row>
    <row r="715" spans="1:6" x14ac:dyDescent="0.2">
      <c r="A715" s="19" t="s">
        <v>922</v>
      </c>
      <c r="B715" t="s">
        <v>55</v>
      </c>
      <c r="C715" t="s">
        <v>73</v>
      </c>
      <c r="D715" t="s">
        <v>74</v>
      </c>
      <c r="E715" s="1"/>
      <c r="F715" s="1"/>
    </row>
    <row r="716" spans="1:6" x14ac:dyDescent="0.2">
      <c r="A716" s="19" t="s">
        <v>922</v>
      </c>
      <c r="B716" t="s">
        <v>931</v>
      </c>
      <c r="C716" t="s">
        <v>645</v>
      </c>
      <c r="D716" t="s">
        <v>646</v>
      </c>
      <c r="E716" s="1">
        <v>15500</v>
      </c>
      <c r="F716" s="1">
        <v>0</v>
      </c>
    </row>
    <row r="717" spans="1:6" x14ac:dyDescent="0.2">
      <c r="A717" s="19" t="s">
        <v>922</v>
      </c>
      <c r="B717" t="s">
        <v>931</v>
      </c>
      <c r="C717" t="s">
        <v>188</v>
      </c>
      <c r="D717" t="s">
        <v>189</v>
      </c>
      <c r="E717" s="1"/>
      <c r="F717" s="1"/>
    </row>
    <row r="718" spans="1:6" x14ac:dyDescent="0.2">
      <c r="A718" s="19" t="s">
        <v>922</v>
      </c>
      <c r="B718" t="s">
        <v>931</v>
      </c>
      <c r="C718" t="s">
        <v>84</v>
      </c>
      <c r="D718" t="s">
        <v>85</v>
      </c>
      <c r="E718" s="1"/>
      <c r="F718" s="1"/>
    </row>
    <row r="719" spans="1:6" x14ac:dyDescent="0.2">
      <c r="A719" s="19" t="s">
        <v>922</v>
      </c>
      <c r="B719" t="s">
        <v>931</v>
      </c>
      <c r="C719" t="s">
        <v>91</v>
      </c>
      <c r="D719" t="s">
        <v>92</v>
      </c>
      <c r="E719" s="1"/>
      <c r="F719" s="1"/>
    </row>
    <row r="720" spans="1:6" x14ac:dyDescent="0.2">
      <c r="A720" s="19" t="s">
        <v>922</v>
      </c>
      <c r="B720" t="s">
        <v>173</v>
      </c>
      <c r="C720" t="s">
        <v>174</v>
      </c>
      <c r="D720" t="s">
        <v>175</v>
      </c>
      <c r="E720" s="1">
        <v>10000</v>
      </c>
      <c r="F720" s="1">
        <v>0</v>
      </c>
    </row>
    <row r="721" spans="1:6" x14ac:dyDescent="0.2">
      <c r="A721" s="19" t="s">
        <v>922</v>
      </c>
      <c r="B721" t="s">
        <v>173</v>
      </c>
      <c r="C721" t="s">
        <v>98</v>
      </c>
      <c r="D721" t="s">
        <v>99</v>
      </c>
      <c r="E721" s="1"/>
      <c r="F721" s="1"/>
    </row>
    <row r="722" spans="1:6" x14ac:dyDescent="0.2">
      <c r="A722" s="19" t="s">
        <v>922</v>
      </c>
      <c r="B722" t="s">
        <v>173</v>
      </c>
      <c r="C722" t="s">
        <v>234</v>
      </c>
      <c r="D722" t="s">
        <v>235</v>
      </c>
      <c r="E722" s="1"/>
      <c r="F722" s="1"/>
    </row>
    <row r="723" spans="1:6" x14ac:dyDescent="0.2">
      <c r="A723" s="19" t="s">
        <v>922</v>
      </c>
      <c r="B723" t="s">
        <v>452</v>
      </c>
      <c r="C723" t="s">
        <v>188</v>
      </c>
      <c r="D723" t="s">
        <v>189</v>
      </c>
      <c r="E723" s="1">
        <v>15000</v>
      </c>
      <c r="F723" s="1">
        <v>0</v>
      </c>
    </row>
    <row r="724" spans="1:6" x14ac:dyDescent="0.2">
      <c r="A724" s="19" t="s">
        <v>922</v>
      </c>
      <c r="B724" t="s">
        <v>452</v>
      </c>
      <c r="C724" t="s">
        <v>677</v>
      </c>
      <c r="D724" t="s">
        <v>678</v>
      </c>
      <c r="E724" s="1"/>
      <c r="F724" s="1"/>
    </row>
    <row r="725" spans="1:6" x14ac:dyDescent="0.2">
      <c r="A725" s="19" t="s">
        <v>922</v>
      </c>
      <c r="B725" t="s">
        <v>452</v>
      </c>
      <c r="C725" t="s">
        <v>194</v>
      </c>
      <c r="D725" t="s">
        <v>195</v>
      </c>
      <c r="E725" s="1"/>
      <c r="F725" s="1"/>
    </row>
    <row r="726" spans="1:6" x14ac:dyDescent="0.2">
      <c r="A726" s="19" t="s">
        <v>932</v>
      </c>
      <c r="B726" t="s">
        <v>55</v>
      </c>
      <c r="C726" t="s">
        <v>123</v>
      </c>
      <c r="D726" t="s">
        <v>124</v>
      </c>
      <c r="E726" s="1">
        <v>8124</v>
      </c>
      <c r="F726" s="1">
        <v>1628</v>
      </c>
    </row>
    <row r="727" spans="1:6" x14ac:dyDescent="0.2">
      <c r="A727" s="19" t="s">
        <v>932</v>
      </c>
      <c r="B727" t="s">
        <v>55</v>
      </c>
      <c r="C727" t="s">
        <v>128</v>
      </c>
      <c r="D727" t="s">
        <v>129</v>
      </c>
      <c r="E727" s="1"/>
      <c r="F727" s="1"/>
    </row>
    <row r="728" spans="1:6" x14ac:dyDescent="0.2">
      <c r="A728" s="19" t="s">
        <v>932</v>
      </c>
      <c r="B728" t="s">
        <v>55</v>
      </c>
      <c r="C728" t="s">
        <v>249</v>
      </c>
      <c r="D728" t="s">
        <v>250</v>
      </c>
      <c r="E728" s="1"/>
      <c r="F728" s="1"/>
    </row>
    <row r="729" spans="1:6" x14ac:dyDescent="0.2">
      <c r="A729" s="19" t="s">
        <v>932</v>
      </c>
      <c r="B729" t="s">
        <v>55</v>
      </c>
      <c r="C729" t="s">
        <v>56</v>
      </c>
      <c r="D729" t="s">
        <v>57</v>
      </c>
      <c r="E729" s="1"/>
      <c r="F729" s="1"/>
    </row>
    <row r="730" spans="1:6" x14ac:dyDescent="0.2">
      <c r="A730" s="19" t="s">
        <v>932</v>
      </c>
      <c r="B730" t="s">
        <v>55</v>
      </c>
      <c r="C730" t="s">
        <v>63</v>
      </c>
      <c r="D730" t="s">
        <v>64</v>
      </c>
      <c r="E730" s="1"/>
      <c r="F730" s="1"/>
    </row>
    <row r="731" spans="1:6" x14ac:dyDescent="0.2">
      <c r="A731" s="19" t="s">
        <v>932</v>
      </c>
      <c r="B731" t="s">
        <v>55</v>
      </c>
      <c r="C731" t="s">
        <v>141</v>
      </c>
      <c r="D731" t="s">
        <v>142</v>
      </c>
      <c r="E731" s="1"/>
      <c r="F731" s="1"/>
    </row>
    <row r="732" spans="1:6" x14ac:dyDescent="0.2">
      <c r="A732" s="19" t="s">
        <v>932</v>
      </c>
      <c r="B732" t="s">
        <v>55</v>
      </c>
      <c r="C732" t="s">
        <v>65</v>
      </c>
      <c r="D732" t="s">
        <v>66</v>
      </c>
      <c r="E732" s="1"/>
      <c r="F732" s="1"/>
    </row>
    <row r="733" spans="1:6" x14ac:dyDescent="0.2">
      <c r="A733" s="19" t="s">
        <v>932</v>
      </c>
      <c r="B733" t="s">
        <v>55</v>
      </c>
      <c r="C733" t="s">
        <v>152</v>
      </c>
      <c r="D733" t="s">
        <v>153</v>
      </c>
      <c r="E733" s="1"/>
      <c r="F733" s="1"/>
    </row>
    <row r="734" spans="1:6" x14ac:dyDescent="0.2">
      <c r="A734" s="19" t="s">
        <v>932</v>
      </c>
      <c r="B734" t="s">
        <v>55</v>
      </c>
      <c r="C734" t="s">
        <v>183</v>
      </c>
      <c r="D734" t="s">
        <v>184</v>
      </c>
      <c r="E734" s="1"/>
      <c r="F734" s="1"/>
    </row>
    <row r="735" spans="1:6" x14ac:dyDescent="0.2">
      <c r="A735" s="19" t="s">
        <v>932</v>
      </c>
      <c r="B735" t="s">
        <v>42</v>
      </c>
      <c r="C735" t="s">
        <v>123</v>
      </c>
      <c r="D735" t="s">
        <v>124</v>
      </c>
      <c r="E735" s="1">
        <v>27126</v>
      </c>
      <c r="F735" s="1">
        <v>4936</v>
      </c>
    </row>
    <row r="736" spans="1:6" x14ac:dyDescent="0.2">
      <c r="A736" s="19" t="s">
        <v>932</v>
      </c>
      <c r="B736" t="s">
        <v>42</v>
      </c>
      <c r="C736" t="s">
        <v>317</v>
      </c>
      <c r="D736" t="s">
        <v>318</v>
      </c>
      <c r="E736" s="1"/>
      <c r="F736" s="1"/>
    </row>
    <row r="737" spans="1:6" x14ac:dyDescent="0.2">
      <c r="A737" s="19" t="s">
        <v>932</v>
      </c>
      <c r="B737" t="s">
        <v>42</v>
      </c>
      <c r="C737" t="s">
        <v>155</v>
      </c>
      <c r="D737" t="s">
        <v>156</v>
      </c>
      <c r="E737" s="1"/>
      <c r="F737" s="1"/>
    </row>
    <row r="738" spans="1:6" x14ac:dyDescent="0.2">
      <c r="A738" s="19" t="s">
        <v>932</v>
      </c>
      <c r="B738" t="s">
        <v>42</v>
      </c>
      <c r="C738" t="s">
        <v>158</v>
      </c>
      <c r="D738" t="s">
        <v>159</v>
      </c>
      <c r="E738" s="1"/>
      <c r="F738" s="1"/>
    </row>
    <row r="739" spans="1:6" x14ac:dyDescent="0.2">
      <c r="A739" s="19" t="s">
        <v>932</v>
      </c>
      <c r="B739" t="s">
        <v>42</v>
      </c>
      <c r="C739" t="s">
        <v>490</v>
      </c>
      <c r="D739" t="s">
        <v>491</v>
      </c>
      <c r="E739" s="1"/>
      <c r="F739" s="1"/>
    </row>
    <row r="740" spans="1:6" x14ac:dyDescent="0.2">
      <c r="A740" s="19" t="s">
        <v>950</v>
      </c>
      <c r="B740" t="s">
        <v>951</v>
      </c>
      <c r="C740" t="s">
        <v>952</v>
      </c>
      <c r="D740" t="s">
        <v>953</v>
      </c>
      <c r="E740" s="1">
        <v>4650</v>
      </c>
      <c r="F740" s="1">
        <v>0</v>
      </c>
    </row>
    <row r="741" spans="1:6" x14ac:dyDescent="0.2">
      <c r="A741" s="19" t="s">
        <v>950</v>
      </c>
      <c r="B741" t="s">
        <v>951</v>
      </c>
      <c r="C741" t="s">
        <v>954</v>
      </c>
      <c r="D741" t="s">
        <v>955</v>
      </c>
      <c r="E741" s="1"/>
      <c r="F741" s="1"/>
    </row>
    <row r="742" spans="1:6" x14ac:dyDescent="0.2">
      <c r="A742" s="19" t="s">
        <v>950</v>
      </c>
      <c r="B742" t="s">
        <v>951</v>
      </c>
      <c r="C742" t="s">
        <v>956</v>
      </c>
      <c r="D742" t="s">
        <v>957</v>
      </c>
      <c r="E742" s="1"/>
      <c r="F742" s="1"/>
    </row>
    <row r="743" spans="1:6" x14ac:dyDescent="0.2">
      <c r="A743" s="19" t="s">
        <v>950</v>
      </c>
      <c r="B743" t="s">
        <v>951</v>
      </c>
      <c r="C743" t="s">
        <v>269</v>
      </c>
      <c r="D743" t="s">
        <v>270</v>
      </c>
      <c r="E743" s="1"/>
      <c r="F743" s="1"/>
    </row>
    <row r="744" spans="1:6" x14ac:dyDescent="0.2">
      <c r="A744" s="19" t="s">
        <v>950</v>
      </c>
      <c r="B744" t="s">
        <v>951</v>
      </c>
      <c r="C744" t="s">
        <v>958</v>
      </c>
      <c r="D744" t="s">
        <v>959</v>
      </c>
      <c r="E744" s="1"/>
      <c r="F744" s="1"/>
    </row>
    <row r="745" spans="1:6" x14ac:dyDescent="0.2">
      <c r="A745" s="19" t="s">
        <v>950</v>
      </c>
      <c r="B745" t="s">
        <v>960</v>
      </c>
      <c r="C745" t="s">
        <v>315</v>
      </c>
      <c r="D745" t="s">
        <v>316</v>
      </c>
      <c r="E745" s="1">
        <v>4650</v>
      </c>
      <c r="F745" s="1">
        <v>0</v>
      </c>
    </row>
    <row r="746" spans="1:6" x14ac:dyDescent="0.2">
      <c r="A746" s="19" t="s">
        <v>950</v>
      </c>
      <c r="B746" t="s">
        <v>960</v>
      </c>
      <c r="C746" t="s">
        <v>835</v>
      </c>
      <c r="D746" t="s">
        <v>836</v>
      </c>
      <c r="E746" s="1"/>
      <c r="F746" s="1"/>
    </row>
    <row r="747" spans="1:6" x14ac:dyDescent="0.2">
      <c r="A747" s="19" t="s">
        <v>950</v>
      </c>
      <c r="B747" t="s">
        <v>267</v>
      </c>
      <c r="C747" t="s">
        <v>196</v>
      </c>
      <c r="D747" t="s">
        <v>197</v>
      </c>
      <c r="E747" s="1">
        <v>4651</v>
      </c>
      <c r="F747" s="1">
        <v>0</v>
      </c>
    </row>
    <row r="748" spans="1:6" x14ac:dyDescent="0.2">
      <c r="A748" s="19" t="s">
        <v>950</v>
      </c>
      <c r="B748" t="s">
        <v>961</v>
      </c>
      <c r="C748" t="s">
        <v>962</v>
      </c>
      <c r="D748" t="s">
        <v>963</v>
      </c>
      <c r="E748" s="1">
        <v>4650</v>
      </c>
      <c r="F748" s="1">
        <v>0</v>
      </c>
    </row>
    <row r="749" spans="1:6" x14ac:dyDescent="0.2">
      <c r="A749" s="19" t="s">
        <v>950</v>
      </c>
      <c r="B749" t="s">
        <v>42</v>
      </c>
      <c r="C749" t="s">
        <v>965</v>
      </c>
      <c r="D749" t="s">
        <v>966</v>
      </c>
      <c r="E749" s="1">
        <v>4651</v>
      </c>
      <c r="F749" s="1">
        <v>0</v>
      </c>
    </row>
    <row r="750" spans="1:6" x14ac:dyDescent="0.2">
      <c r="A750" s="19" t="s">
        <v>950</v>
      </c>
      <c r="B750" t="s">
        <v>42</v>
      </c>
      <c r="C750" t="s">
        <v>967</v>
      </c>
      <c r="D750" t="s">
        <v>968</v>
      </c>
      <c r="E750" s="1"/>
      <c r="F750" s="1"/>
    </row>
    <row r="751" spans="1:6" x14ac:dyDescent="0.2">
      <c r="A751" s="19" t="s">
        <v>950</v>
      </c>
      <c r="B751" t="s">
        <v>360</v>
      </c>
      <c r="C751" t="s">
        <v>341</v>
      </c>
      <c r="D751" t="s">
        <v>342</v>
      </c>
      <c r="E751" s="1">
        <v>4650</v>
      </c>
      <c r="F751" s="1">
        <v>0</v>
      </c>
    </row>
    <row r="752" spans="1:6" x14ac:dyDescent="0.2">
      <c r="A752" s="19" t="s">
        <v>950</v>
      </c>
      <c r="B752" t="s">
        <v>360</v>
      </c>
      <c r="C752" t="s">
        <v>908</v>
      </c>
      <c r="D752" t="s">
        <v>909</v>
      </c>
      <c r="E752" s="1"/>
      <c r="F752" s="1"/>
    </row>
    <row r="753" spans="1:6" x14ac:dyDescent="0.2">
      <c r="A753" s="19" t="s">
        <v>950</v>
      </c>
      <c r="B753" t="s">
        <v>622</v>
      </c>
      <c r="C753" t="s">
        <v>645</v>
      </c>
      <c r="D753" t="s">
        <v>646</v>
      </c>
      <c r="E753" s="1">
        <v>4650</v>
      </c>
      <c r="F753" s="1">
        <v>0</v>
      </c>
    </row>
    <row r="754" spans="1:6" x14ac:dyDescent="0.2">
      <c r="A754" s="19" t="s">
        <v>950</v>
      </c>
      <c r="B754" t="s">
        <v>622</v>
      </c>
      <c r="C754" t="s">
        <v>914</v>
      </c>
      <c r="D754" t="s">
        <v>915</v>
      </c>
      <c r="E754" s="1"/>
      <c r="F754" s="1"/>
    </row>
    <row r="755" spans="1:6" x14ac:dyDescent="0.2">
      <c r="A755" s="19" t="s">
        <v>950</v>
      </c>
      <c r="B755" t="s">
        <v>622</v>
      </c>
      <c r="C755" t="s">
        <v>969</v>
      </c>
      <c r="D755" t="s">
        <v>970</v>
      </c>
      <c r="E755" s="1"/>
      <c r="F755" s="1"/>
    </row>
    <row r="756" spans="1:6" x14ac:dyDescent="0.2">
      <c r="A756" s="19" t="s">
        <v>950</v>
      </c>
      <c r="B756" t="s">
        <v>622</v>
      </c>
      <c r="C756" t="s">
        <v>971</v>
      </c>
      <c r="D756" t="s">
        <v>972</v>
      </c>
      <c r="E756" s="1"/>
      <c r="F756" s="1"/>
    </row>
    <row r="757" spans="1:6" x14ac:dyDescent="0.2">
      <c r="A757" s="19" t="s">
        <v>950</v>
      </c>
      <c r="B757" t="s">
        <v>201</v>
      </c>
      <c r="C757" t="s">
        <v>973</v>
      </c>
      <c r="D757" t="s">
        <v>974</v>
      </c>
      <c r="E757" s="1">
        <v>4650</v>
      </c>
      <c r="F757" s="1">
        <v>0</v>
      </c>
    </row>
    <row r="758" spans="1:6" x14ac:dyDescent="0.2">
      <c r="A758" s="19" t="s">
        <v>977</v>
      </c>
      <c r="B758" t="s">
        <v>55</v>
      </c>
      <c r="C758" t="s">
        <v>56</v>
      </c>
      <c r="D758" t="s">
        <v>57</v>
      </c>
      <c r="E758" s="1">
        <v>4048</v>
      </c>
      <c r="F758" s="1">
        <v>0</v>
      </c>
    </row>
    <row r="759" spans="1:6" x14ac:dyDescent="0.2">
      <c r="A759" s="19" t="s">
        <v>977</v>
      </c>
      <c r="B759" t="s">
        <v>55</v>
      </c>
      <c r="C759" t="s">
        <v>63</v>
      </c>
      <c r="D759" t="s">
        <v>64</v>
      </c>
      <c r="E759" s="1"/>
      <c r="F759" s="1"/>
    </row>
    <row r="760" spans="1:6" x14ac:dyDescent="0.2">
      <c r="A760" s="19" t="s">
        <v>977</v>
      </c>
      <c r="B760" t="s">
        <v>55</v>
      </c>
      <c r="C760" t="s">
        <v>138</v>
      </c>
      <c r="D760" t="s">
        <v>139</v>
      </c>
      <c r="E760" s="1"/>
      <c r="F760" s="1"/>
    </row>
    <row r="761" spans="1:6" x14ac:dyDescent="0.2">
      <c r="A761" s="19" t="s">
        <v>977</v>
      </c>
      <c r="B761" t="s">
        <v>55</v>
      </c>
      <c r="C761" t="s">
        <v>141</v>
      </c>
      <c r="D761" t="s">
        <v>142</v>
      </c>
      <c r="E761" s="1"/>
      <c r="F761" s="1"/>
    </row>
    <row r="762" spans="1:6" x14ac:dyDescent="0.2">
      <c r="A762" s="19" t="s">
        <v>977</v>
      </c>
      <c r="B762" t="s">
        <v>55</v>
      </c>
      <c r="C762" t="s">
        <v>65</v>
      </c>
      <c r="D762" t="s">
        <v>66</v>
      </c>
      <c r="E762" s="1"/>
      <c r="F762" s="1"/>
    </row>
    <row r="763" spans="1:6" x14ac:dyDescent="0.2">
      <c r="A763" s="19" t="s">
        <v>977</v>
      </c>
      <c r="B763" t="s">
        <v>55</v>
      </c>
      <c r="C763" t="s">
        <v>183</v>
      </c>
      <c r="D763" t="s">
        <v>184</v>
      </c>
      <c r="E763" s="1"/>
      <c r="F763" s="1"/>
    </row>
    <row r="764" spans="1:6" x14ac:dyDescent="0.2">
      <c r="A764" s="19" t="s">
        <v>977</v>
      </c>
      <c r="B764" t="s">
        <v>55</v>
      </c>
      <c r="C764" t="s">
        <v>160</v>
      </c>
      <c r="D764" t="s">
        <v>161</v>
      </c>
      <c r="E764" s="1"/>
      <c r="F764" s="1"/>
    </row>
    <row r="765" spans="1:6" x14ac:dyDescent="0.2">
      <c r="A765" s="19" t="s">
        <v>977</v>
      </c>
      <c r="B765" t="s">
        <v>55</v>
      </c>
      <c r="C765" t="s">
        <v>108</v>
      </c>
      <c r="D765" t="s">
        <v>109</v>
      </c>
      <c r="E765" s="1"/>
      <c r="F765" s="1"/>
    </row>
    <row r="766" spans="1:6" x14ac:dyDescent="0.2">
      <c r="A766" s="19" t="s">
        <v>977</v>
      </c>
      <c r="B766" t="s">
        <v>55</v>
      </c>
      <c r="C766" t="s">
        <v>68</v>
      </c>
      <c r="D766" t="s">
        <v>69</v>
      </c>
      <c r="E766" s="1"/>
      <c r="F766" s="1"/>
    </row>
    <row r="767" spans="1:6" x14ac:dyDescent="0.2">
      <c r="A767" s="19" t="s">
        <v>977</v>
      </c>
      <c r="B767" t="s">
        <v>55</v>
      </c>
      <c r="C767" t="s">
        <v>73</v>
      </c>
      <c r="D767" t="s">
        <v>74</v>
      </c>
      <c r="E767" s="1"/>
      <c r="F767" s="1"/>
    </row>
    <row r="768" spans="1:6" x14ac:dyDescent="0.2">
      <c r="A768" s="19" t="s">
        <v>977</v>
      </c>
      <c r="B768" t="s">
        <v>42</v>
      </c>
      <c r="C768" t="s">
        <v>506</v>
      </c>
      <c r="D768" t="s">
        <v>507</v>
      </c>
      <c r="E768" s="1">
        <v>16554</v>
      </c>
      <c r="F768" s="1">
        <v>0</v>
      </c>
    </row>
    <row r="769" spans="1:6" x14ac:dyDescent="0.2">
      <c r="A769" s="19" t="s">
        <v>977</v>
      </c>
      <c r="B769" t="s">
        <v>42</v>
      </c>
      <c r="C769" t="s">
        <v>123</v>
      </c>
      <c r="D769" t="s">
        <v>124</v>
      </c>
      <c r="E769" s="1"/>
      <c r="F769" s="1"/>
    </row>
    <row r="770" spans="1:6" x14ac:dyDescent="0.2">
      <c r="A770" s="19" t="s">
        <v>977</v>
      </c>
      <c r="B770" t="s">
        <v>42</v>
      </c>
      <c r="C770" t="s">
        <v>126</v>
      </c>
      <c r="D770" t="s">
        <v>127</v>
      </c>
      <c r="E770" s="1"/>
      <c r="F770" s="1"/>
    </row>
    <row r="771" spans="1:6" x14ac:dyDescent="0.2">
      <c r="A771" s="19" t="s">
        <v>977</v>
      </c>
      <c r="B771" t="s">
        <v>42</v>
      </c>
      <c r="C771" t="s">
        <v>128</v>
      </c>
      <c r="D771" t="s">
        <v>129</v>
      </c>
      <c r="E771" s="1"/>
      <c r="F771" s="1"/>
    </row>
    <row r="772" spans="1:6" x14ac:dyDescent="0.2">
      <c r="A772" s="19" t="s">
        <v>977</v>
      </c>
      <c r="B772" t="s">
        <v>42</v>
      </c>
      <c r="C772" t="s">
        <v>130</v>
      </c>
      <c r="D772" t="s">
        <v>131</v>
      </c>
      <c r="E772" s="1"/>
      <c r="F772" s="1"/>
    </row>
    <row r="773" spans="1:6" x14ac:dyDescent="0.2">
      <c r="A773" s="19" t="s">
        <v>977</v>
      </c>
      <c r="B773" t="s">
        <v>42</v>
      </c>
      <c r="C773" t="s">
        <v>251</v>
      </c>
      <c r="D773" t="s">
        <v>252</v>
      </c>
      <c r="E773" s="1"/>
      <c r="F773" s="1"/>
    </row>
    <row r="774" spans="1:6" x14ac:dyDescent="0.2">
      <c r="A774" s="19" t="s">
        <v>977</v>
      </c>
      <c r="B774" t="s">
        <v>42</v>
      </c>
      <c r="C774" t="s">
        <v>269</v>
      </c>
      <c r="D774" t="s">
        <v>270</v>
      </c>
      <c r="E774" s="1"/>
      <c r="F774" s="1"/>
    </row>
    <row r="775" spans="1:6" x14ac:dyDescent="0.2">
      <c r="A775" s="19" t="s">
        <v>977</v>
      </c>
      <c r="B775" t="s">
        <v>42</v>
      </c>
      <c r="C775" t="s">
        <v>879</v>
      </c>
      <c r="D775" t="s">
        <v>880</v>
      </c>
      <c r="E775" s="1"/>
      <c r="F775" s="1"/>
    </row>
    <row r="776" spans="1:6" x14ac:dyDescent="0.2">
      <c r="A776" s="19" t="s">
        <v>977</v>
      </c>
      <c r="B776" t="s">
        <v>42</v>
      </c>
      <c r="C776" t="s">
        <v>357</v>
      </c>
      <c r="D776" t="s">
        <v>358</v>
      </c>
      <c r="E776" s="1"/>
      <c r="F776" s="1"/>
    </row>
    <row r="777" spans="1:6" x14ac:dyDescent="0.2">
      <c r="A777" s="19" t="s">
        <v>987</v>
      </c>
      <c r="B777" t="s">
        <v>951</v>
      </c>
      <c r="C777" t="s">
        <v>988</v>
      </c>
      <c r="D777" t="s">
        <v>989</v>
      </c>
      <c r="E777" s="1">
        <v>120802</v>
      </c>
      <c r="F777" s="1">
        <v>18368</v>
      </c>
    </row>
    <row r="778" spans="1:6" x14ac:dyDescent="0.2">
      <c r="A778" s="19" t="s">
        <v>987</v>
      </c>
      <c r="B778" t="s">
        <v>951</v>
      </c>
      <c r="C778" t="s">
        <v>993</v>
      </c>
      <c r="D778" t="s">
        <v>994</v>
      </c>
      <c r="E778" s="1"/>
      <c r="F778" s="1"/>
    </row>
    <row r="779" spans="1:6" x14ac:dyDescent="0.2">
      <c r="A779" s="19" t="s">
        <v>987</v>
      </c>
      <c r="B779" t="s">
        <v>951</v>
      </c>
      <c r="C779" t="s">
        <v>45</v>
      </c>
      <c r="D779" t="s">
        <v>46</v>
      </c>
      <c r="E779" s="1"/>
      <c r="F779" s="1"/>
    </row>
    <row r="780" spans="1:6" x14ac:dyDescent="0.2">
      <c r="A780" s="19" t="s">
        <v>987</v>
      </c>
      <c r="B780" t="s">
        <v>951</v>
      </c>
      <c r="C780" t="s">
        <v>995</v>
      </c>
      <c r="D780" t="s">
        <v>996</v>
      </c>
      <c r="E780" s="1"/>
      <c r="F780" s="1"/>
    </row>
    <row r="781" spans="1:6" x14ac:dyDescent="0.2">
      <c r="A781" s="19" t="s">
        <v>987</v>
      </c>
      <c r="B781" t="s">
        <v>951</v>
      </c>
      <c r="C781" t="s">
        <v>269</v>
      </c>
      <c r="D781" t="s">
        <v>270</v>
      </c>
      <c r="E781" s="1"/>
      <c r="F781" s="1"/>
    </row>
    <row r="782" spans="1:6" x14ac:dyDescent="0.2">
      <c r="A782" s="19" t="s">
        <v>987</v>
      </c>
      <c r="B782" t="s">
        <v>951</v>
      </c>
      <c r="C782" t="s">
        <v>874</v>
      </c>
      <c r="D782" t="s">
        <v>273</v>
      </c>
      <c r="E782" s="1"/>
      <c r="F782" s="1"/>
    </row>
    <row r="783" spans="1:6" x14ac:dyDescent="0.2">
      <c r="A783" s="19" t="s">
        <v>987</v>
      </c>
      <c r="B783" t="s">
        <v>951</v>
      </c>
      <c r="C783" t="s">
        <v>997</v>
      </c>
      <c r="D783" t="s">
        <v>998</v>
      </c>
      <c r="E783" s="1"/>
      <c r="F783" s="1"/>
    </row>
    <row r="784" spans="1:6" x14ac:dyDescent="0.2">
      <c r="A784" s="19" t="s">
        <v>987</v>
      </c>
      <c r="B784" t="s">
        <v>951</v>
      </c>
      <c r="C784" t="s">
        <v>883</v>
      </c>
      <c r="D784" t="s">
        <v>884</v>
      </c>
      <c r="E784" s="1"/>
      <c r="F784" s="1"/>
    </row>
    <row r="785" spans="1:6" x14ac:dyDescent="0.2">
      <c r="A785" s="19" t="s">
        <v>987</v>
      </c>
      <c r="B785" t="s">
        <v>951</v>
      </c>
      <c r="C785" t="s">
        <v>456</v>
      </c>
      <c r="D785" t="s">
        <v>457</v>
      </c>
      <c r="E785" s="1"/>
      <c r="F785" s="1"/>
    </row>
    <row r="786" spans="1:6" x14ac:dyDescent="0.2">
      <c r="A786" s="19" t="s">
        <v>987</v>
      </c>
      <c r="B786" t="s">
        <v>97</v>
      </c>
      <c r="C786" t="s">
        <v>532</v>
      </c>
      <c r="D786" t="s">
        <v>533</v>
      </c>
      <c r="E786" s="1">
        <v>79620</v>
      </c>
      <c r="F786" s="1">
        <v>14688</v>
      </c>
    </row>
    <row r="787" spans="1:6" x14ac:dyDescent="0.2">
      <c r="A787" s="19" t="s">
        <v>987</v>
      </c>
      <c r="B787" t="s">
        <v>97</v>
      </c>
      <c r="C787" t="s">
        <v>98</v>
      </c>
      <c r="D787" t="s">
        <v>99</v>
      </c>
      <c r="E787" s="1"/>
      <c r="F787" s="1"/>
    </row>
    <row r="788" spans="1:6" x14ac:dyDescent="0.2">
      <c r="A788" s="19" t="s">
        <v>987</v>
      </c>
      <c r="B788" t="s">
        <v>97</v>
      </c>
      <c r="C788" t="s">
        <v>56</v>
      </c>
      <c r="D788" t="s">
        <v>57</v>
      </c>
      <c r="E788" s="1"/>
      <c r="F788" s="1"/>
    </row>
    <row r="789" spans="1:6" x14ac:dyDescent="0.2">
      <c r="A789" s="19" t="s">
        <v>987</v>
      </c>
      <c r="B789" t="s">
        <v>97</v>
      </c>
      <c r="C789" t="s">
        <v>63</v>
      </c>
      <c r="D789" t="s">
        <v>64</v>
      </c>
      <c r="E789" s="1"/>
      <c r="F789" s="1"/>
    </row>
    <row r="790" spans="1:6" x14ac:dyDescent="0.2">
      <c r="A790" s="19" t="s">
        <v>987</v>
      </c>
      <c r="B790" t="s">
        <v>97</v>
      </c>
      <c r="C790" t="s">
        <v>65</v>
      </c>
      <c r="D790" t="s">
        <v>66</v>
      </c>
      <c r="E790" s="1"/>
      <c r="F790" s="1"/>
    </row>
    <row r="791" spans="1:6" x14ac:dyDescent="0.2">
      <c r="A791" s="19" t="s">
        <v>987</v>
      </c>
      <c r="B791" t="s">
        <v>97</v>
      </c>
      <c r="C791" t="s">
        <v>524</v>
      </c>
      <c r="D791" t="s">
        <v>525</v>
      </c>
      <c r="E791" s="1"/>
      <c r="F791" s="1"/>
    </row>
    <row r="792" spans="1:6" x14ac:dyDescent="0.2">
      <c r="A792" s="19" t="s">
        <v>987</v>
      </c>
      <c r="B792" t="s">
        <v>97</v>
      </c>
      <c r="C792" t="s">
        <v>183</v>
      </c>
      <c r="D792" t="s">
        <v>184</v>
      </c>
      <c r="E792" s="1"/>
      <c r="F792" s="1"/>
    </row>
    <row r="793" spans="1:6" x14ac:dyDescent="0.2">
      <c r="A793" s="19" t="s">
        <v>987</v>
      </c>
      <c r="B793" t="s">
        <v>97</v>
      </c>
      <c r="C793" t="s">
        <v>108</v>
      </c>
      <c r="D793" t="s">
        <v>109</v>
      </c>
      <c r="E793" s="1"/>
      <c r="F793" s="1"/>
    </row>
    <row r="794" spans="1:6" x14ac:dyDescent="0.2">
      <c r="A794" s="19" t="s">
        <v>987</v>
      </c>
      <c r="B794" t="s">
        <v>97</v>
      </c>
      <c r="C794" t="s">
        <v>68</v>
      </c>
      <c r="D794" t="s">
        <v>69</v>
      </c>
      <c r="E794" s="1"/>
      <c r="F794" s="1"/>
    </row>
    <row r="795" spans="1:6" x14ac:dyDescent="0.2">
      <c r="A795" s="19" t="s">
        <v>987</v>
      </c>
      <c r="B795" t="s">
        <v>97</v>
      </c>
      <c r="C795" t="s">
        <v>73</v>
      </c>
      <c r="D795" t="s">
        <v>74</v>
      </c>
      <c r="E795" s="1"/>
      <c r="F795" s="1"/>
    </row>
    <row r="796" spans="1:6" x14ac:dyDescent="0.2">
      <c r="A796" s="19" t="s">
        <v>1000</v>
      </c>
      <c r="B796" t="s">
        <v>440</v>
      </c>
      <c r="C796" t="s">
        <v>308</v>
      </c>
      <c r="D796" t="s">
        <v>309</v>
      </c>
      <c r="E796" s="1">
        <v>35000</v>
      </c>
      <c r="F796" s="1">
        <v>0</v>
      </c>
    </row>
    <row r="797" spans="1:6" x14ac:dyDescent="0.2">
      <c r="A797" s="19" t="s">
        <v>1000</v>
      </c>
      <c r="B797" t="s">
        <v>440</v>
      </c>
      <c r="C797" t="s">
        <v>890</v>
      </c>
      <c r="D797" t="s">
        <v>639</v>
      </c>
      <c r="E797" s="1"/>
      <c r="F797" s="1"/>
    </row>
    <row r="798" spans="1:6" x14ac:dyDescent="0.2">
      <c r="A798" s="19" t="s">
        <v>1000</v>
      </c>
      <c r="B798" t="s">
        <v>440</v>
      </c>
      <c r="C798" t="s">
        <v>651</v>
      </c>
      <c r="D798" t="s">
        <v>652</v>
      </c>
      <c r="E798" s="1"/>
      <c r="F798" s="1"/>
    </row>
    <row r="799" spans="1:6" x14ac:dyDescent="0.2">
      <c r="A799" s="19" t="s">
        <v>1007</v>
      </c>
      <c r="B799" t="s">
        <v>42</v>
      </c>
      <c r="C799" t="s">
        <v>486</v>
      </c>
      <c r="D799" t="s">
        <v>487</v>
      </c>
      <c r="E799" s="1">
        <v>21000</v>
      </c>
      <c r="F799" s="1">
        <v>21000</v>
      </c>
    </row>
    <row r="800" spans="1:6" x14ac:dyDescent="0.2">
      <c r="A800" s="19" t="s">
        <v>1007</v>
      </c>
      <c r="B800" t="s">
        <v>42</v>
      </c>
      <c r="C800" t="s">
        <v>126</v>
      </c>
      <c r="D800" t="s">
        <v>127</v>
      </c>
      <c r="E800" s="1"/>
      <c r="F800" s="1"/>
    </row>
    <row r="801" spans="1:6" x14ac:dyDescent="0.2">
      <c r="A801" s="19" t="s">
        <v>1007</v>
      </c>
      <c r="B801" t="s">
        <v>42</v>
      </c>
      <c r="C801" t="s">
        <v>130</v>
      </c>
      <c r="D801" t="s">
        <v>131</v>
      </c>
      <c r="E801" s="1"/>
      <c r="F801" s="1"/>
    </row>
    <row r="802" spans="1:6" x14ac:dyDescent="0.2">
      <c r="A802" s="19" t="s">
        <v>1007</v>
      </c>
      <c r="B802" t="s">
        <v>42</v>
      </c>
      <c r="C802" t="s">
        <v>249</v>
      </c>
      <c r="D802" t="s">
        <v>250</v>
      </c>
      <c r="E802" s="1"/>
      <c r="F802" s="1"/>
    </row>
    <row r="803" spans="1:6" x14ac:dyDescent="0.2">
      <c r="A803" s="19" t="s">
        <v>1007</v>
      </c>
      <c r="B803" t="s">
        <v>42</v>
      </c>
      <c r="C803" t="s">
        <v>1011</v>
      </c>
      <c r="D803" t="s">
        <v>1012</v>
      </c>
      <c r="E803" s="1"/>
      <c r="F803" s="1"/>
    </row>
    <row r="804" spans="1:6" x14ac:dyDescent="0.2">
      <c r="A804" s="19" t="s">
        <v>1007</v>
      </c>
      <c r="B804" t="s">
        <v>42</v>
      </c>
      <c r="C804" t="s">
        <v>1015</v>
      </c>
      <c r="D804" t="s">
        <v>1016</v>
      </c>
      <c r="E804" s="1"/>
      <c r="F804" s="1"/>
    </row>
    <row r="805" spans="1:6" x14ac:dyDescent="0.2">
      <c r="A805" s="19" t="s">
        <v>1007</v>
      </c>
      <c r="B805" t="s">
        <v>42</v>
      </c>
      <c r="C805" t="s">
        <v>91</v>
      </c>
      <c r="D805" t="s">
        <v>92</v>
      </c>
      <c r="E805" s="1"/>
      <c r="F805" s="1"/>
    </row>
    <row r="806" spans="1:6" x14ac:dyDescent="0.2">
      <c r="A806" s="19" t="s">
        <v>1007</v>
      </c>
      <c r="B806" t="s">
        <v>42</v>
      </c>
      <c r="C806" t="s">
        <v>94</v>
      </c>
      <c r="D806" t="s">
        <v>95</v>
      </c>
      <c r="E806" s="1"/>
      <c r="F806" s="1"/>
    </row>
    <row r="807" spans="1:6" x14ac:dyDescent="0.2">
      <c r="A807" s="19" t="s">
        <v>1007</v>
      </c>
      <c r="B807" t="s">
        <v>97</v>
      </c>
      <c r="C807" t="s">
        <v>693</v>
      </c>
      <c r="D807" t="s">
        <v>694</v>
      </c>
      <c r="E807" s="1">
        <v>14555</v>
      </c>
      <c r="F807" s="1">
        <v>14555</v>
      </c>
    </row>
    <row r="808" spans="1:6" x14ac:dyDescent="0.2">
      <c r="A808" s="19" t="s">
        <v>1007</v>
      </c>
      <c r="B808" t="s">
        <v>97</v>
      </c>
      <c r="C808" t="s">
        <v>174</v>
      </c>
      <c r="D808" t="s">
        <v>175</v>
      </c>
      <c r="E808" s="1"/>
      <c r="F808" s="1"/>
    </row>
    <row r="809" spans="1:6" x14ac:dyDescent="0.2">
      <c r="A809" s="19" t="s">
        <v>1007</v>
      </c>
      <c r="B809" t="s">
        <v>97</v>
      </c>
      <c r="C809" t="s">
        <v>98</v>
      </c>
      <c r="D809" t="s">
        <v>99</v>
      </c>
      <c r="E809" s="1"/>
      <c r="F809" s="1"/>
    </row>
    <row r="810" spans="1:6" x14ac:dyDescent="0.2">
      <c r="A810" s="19" t="s">
        <v>1007</v>
      </c>
      <c r="B810" t="s">
        <v>97</v>
      </c>
      <c r="C810" t="s">
        <v>103</v>
      </c>
      <c r="D810" t="s">
        <v>104</v>
      </c>
      <c r="E810" s="1"/>
      <c r="F810" s="1"/>
    </row>
    <row r="811" spans="1:6" x14ac:dyDescent="0.2">
      <c r="A811" s="19" t="s">
        <v>1007</v>
      </c>
      <c r="B811" t="s">
        <v>97</v>
      </c>
      <c r="C811" t="s">
        <v>105</v>
      </c>
      <c r="D811" t="s">
        <v>106</v>
      </c>
      <c r="E811" s="1"/>
      <c r="F811" s="1"/>
    </row>
    <row r="812" spans="1:6" x14ac:dyDescent="0.2">
      <c r="A812" s="19" t="s">
        <v>1007</v>
      </c>
      <c r="B812" t="s">
        <v>97</v>
      </c>
      <c r="C812" t="s">
        <v>524</v>
      </c>
      <c r="D812" t="s">
        <v>525</v>
      </c>
      <c r="E812" s="1"/>
      <c r="F812" s="1"/>
    </row>
    <row r="813" spans="1:6" x14ac:dyDescent="0.2">
      <c r="A813" s="19" t="s">
        <v>1007</v>
      </c>
      <c r="B813" t="s">
        <v>97</v>
      </c>
      <c r="C813" t="s">
        <v>68</v>
      </c>
      <c r="D813" t="s">
        <v>69</v>
      </c>
      <c r="E813" s="1"/>
      <c r="F813" s="1"/>
    </row>
    <row r="814" spans="1:6" x14ac:dyDescent="0.2">
      <c r="A814" s="19" t="s">
        <v>1007</v>
      </c>
      <c r="B814" t="s">
        <v>568</v>
      </c>
      <c r="C814" t="s">
        <v>486</v>
      </c>
      <c r="D814" t="s">
        <v>487</v>
      </c>
      <c r="E814" s="1">
        <v>14750</v>
      </c>
      <c r="F814" s="1">
        <v>14750</v>
      </c>
    </row>
    <row r="815" spans="1:6" x14ac:dyDescent="0.2">
      <c r="A815" s="19" t="s">
        <v>1007</v>
      </c>
      <c r="B815" t="s">
        <v>568</v>
      </c>
      <c r="C815" t="s">
        <v>467</v>
      </c>
      <c r="D815" t="s">
        <v>468</v>
      </c>
      <c r="E815" s="1"/>
      <c r="F815" s="1"/>
    </row>
    <row r="816" spans="1:6" x14ac:dyDescent="0.2">
      <c r="A816" s="19" t="s">
        <v>1007</v>
      </c>
      <c r="B816" t="s">
        <v>568</v>
      </c>
      <c r="C816" t="s">
        <v>1020</v>
      </c>
      <c r="D816" t="s">
        <v>1021</v>
      </c>
      <c r="E816" s="1"/>
      <c r="F816" s="1"/>
    </row>
    <row r="817" spans="1:6" x14ac:dyDescent="0.2">
      <c r="A817" s="19" t="s">
        <v>1007</v>
      </c>
      <c r="B817" t="s">
        <v>568</v>
      </c>
      <c r="C817" t="s">
        <v>1022</v>
      </c>
      <c r="D817" t="s">
        <v>1023</v>
      </c>
      <c r="E817" s="1"/>
      <c r="F817" s="1"/>
    </row>
    <row r="818" spans="1:6" x14ac:dyDescent="0.2">
      <c r="A818" s="19" t="s">
        <v>1007</v>
      </c>
      <c r="B818" t="s">
        <v>568</v>
      </c>
      <c r="C818" t="s">
        <v>1024</v>
      </c>
      <c r="D818" t="s">
        <v>1025</v>
      </c>
      <c r="E818" s="1"/>
      <c r="F818" s="1"/>
    </row>
    <row r="819" spans="1:6" x14ac:dyDescent="0.2">
      <c r="A819" s="19" t="s">
        <v>1007</v>
      </c>
      <c r="B819" t="s">
        <v>568</v>
      </c>
      <c r="C819" t="s">
        <v>198</v>
      </c>
      <c r="D819" t="s">
        <v>199</v>
      </c>
      <c r="E819" s="1"/>
      <c r="F819" s="1"/>
    </row>
    <row r="820" spans="1:6" x14ac:dyDescent="0.2">
      <c r="A820" s="19" t="s">
        <v>1007</v>
      </c>
      <c r="B820" t="s">
        <v>568</v>
      </c>
      <c r="C820" t="s">
        <v>1027</v>
      </c>
      <c r="D820" t="s">
        <v>1028</v>
      </c>
      <c r="E820" s="1"/>
      <c r="F820" s="1"/>
    </row>
    <row r="821" spans="1:6" x14ac:dyDescent="0.2">
      <c r="A821" s="19" t="s">
        <v>1029</v>
      </c>
      <c r="B821" t="s">
        <v>18</v>
      </c>
      <c r="C821" t="s">
        <v>1030</v>
      </c>
      <c r="D821" t="s">
        <v>1031</v>
      </c>
      <c r="E821" s="1">
        <v>6205</v>
      </c>
      <c r="F821" s="1">
        <v>1862</v>
      </c>
    </row>
    <row r="822" spans="1:6" x14ac:dyDescent="0.2">
      <c r="A822" s="19" t="s">
        <v>1029</v>
      </c>
      <c r="B822" t="s">
        <v>18</v>
      </c>
      <c r="C822" t="s">
        <v>1034</v>
      </c>
      <c r="D822" t="s">
        <v>1035</v>
      </c>
      <c r="E822" s="1"/>
      <c r="F822" s="1"/>
    </row>
    <row r="823" spans="1:6" x14ac:dyDescent="0.2">
      <c r="A823" s="19" t="s">
        <v>1029</v>
      </c>
      <c r="B823" t="s">
        <v>18</v>
      </c>
      <c r="C823" t="s">
        <v>19</v>
      </c>
      <c r="D823" t="s">
        <v>20</v>
      </c>
      <c r="E823" s="1"/>
      <c r="F823" s="1"/>
    </row>
    <row r="824" spans="1:6" x14ac:dyDescent="0.2">
      <c r="A824" s="19" t="s">
        <v>1029</v>
      </c>
      <c r="B824" t="s">
        <v>18</v>
      </c>
      <c r="C824" t="s">
        <v>24</v>
      </c>
      <c r="D824" t="s">
        <v>25</v>
      </c>
      <c r="E824" s="1"/>
      <c r="F824" s="1"/>
    </row>
    <row r="825" spans="1:6" x14ac:dyDescent="0.2">
      <c r="A825" s="19" t="s">
        <v>1029</v>
      </c>
      <c r="B825" t="s">
        <v>18</v>
      </c>
      <c r="C825" t="s">
        <v>28</v>
      </c>
      <c r="D825" t="s">
        <v>29</v>
      </c>
      <c r="E825" s="1"/>
      <c r="F825" s="1"/>
    </row>
    <row r="826" spans="1:6" x14ac:dyDescent="0.2">
      <c r="A826" s="19" t="s">
        <v>1029</v>
      </c>
      <c r="B826" t="s">
        <v>18</v>
      </c>
      <c r="C826" t="s">
        <v>31</v>
      </c>
      <c r="D826" t="s">
        <v>32</v>
      </c>
      <c r="E826" s="1"/>
      <c r="F826" s="1"/>
    </row>
    <row r="827" spans="1:6" x14ac:dyDescent="0.2">
      <c r="A827" s="19" t="s">
        <v>1029</v>
      </c>
      <c r="B827" t="s">
        <v>18</v>
      </c>
      <c r="C827" t="s">
        <v>551</v>
      </c>
      <c r="D827" t="s">
        <v>552</v>
      </c>
      <c r="E827" s="1"/>
      <c r="F827" s="1"/>
    </row>
    <row r="828" spans="1:6" x14ac:dyDescent="0.2">
      <c r="A828" s="19" t="s">
        <v>1029</v>
      </c>
      <c r="B828" t="s">
        <v>18</v>
      </c>
      <c r="C828" t="s">
        <v>1036</v>
      </c>
      <c r="D828" t="s">
        <v>1037</v>
      </c>
      <c r="E828" s="1"/>
      <c r="F828" s="1"/>
    </row>
    <row r="829" spans="1:6" x14ac:dyDescent="0.2">
      <c r="A829" s="19" t="s">
        <v>1029</v>
      </c>
      <c r="B829" t="s">
        <v>18</v>
      </c>
      <c r="C829" t="s">
        <v>34</v>
      </c>
      <c r="D829" t="s">
        <v>35</v>
      </c>
      <c r="E829" s="1"/>
      <c r="F829" s="1"/>
    </row>
    <row r="830" spans="1:6" x14ac:dyDescent="0.2">
      <c r="A830" s="19" t="s">
        <v>1029</v>
      </c>
      <c r="B830" t="s">
        <v>18</v>
      </c>
      <c r="C830" t="s">
        <v>679</v>
      </c>
      <c r="D830" t="s">
        <v>680</v>
      </c>
      <c r="E830" s="1"/>
      <c r="F830" s="1"/>
    </row>
    <row r="831" spans="1:6" x14ac:dyDescent="0.2">
      <c r="A831" s="19" t="s">
        <v>1029</v>
      </c>
      <c r="B831" t="s">
        <v>18</v>
      </c>
      <c r="C831" t="s">
        <v>36</v>
      </c>
      <c r="D831" t="s">
        <v>37</v>
      </c>
      <c r="E831" s="1"/>
      <c r="F831" s="1"/>
    </row>
    <row r="832" spans="1:6" x14ac:dyDescent="0.2">
      <c r="A832" s="19" t="s">
        <v>1029</v>
      </c>
      <c r="B832" t="s">
        <v>18</v>
      </c>
      <c r="C832" t="s">
        <v>1038</v>
      </c>
      <c r="D832" t="s">
        <v>1039</v>
      </c>
      <c r="E832" s="1"/>
      <c r="F832" s="1"/>
    </row>
    <row r="833" spans="1:6" x14ac:dyDescent="0.2">
      <c r="A833" s="19" t="s">
        <v>1029</v>
      </c>
      <c r="B833" t="s">
        <v>18</v>
      </c>
      <c r="C833" t="s">
        <v>1040</v>
      </c>
      <c r="D833" t="s">
        <v>1041</v>
      </c>
      <c r="E833" s="1"/>
      <c r="F833" s="1"/>
    </row>
    <row r="834" spans="1:6" x14ac:dyDescent="0.2">
      <c r="A834" s="19" t="s">
        <v>1029</v>
      </c>
      <c r="B834" t="s">
        <v>18</v>
      </c>
      <c r="C834" t="s">
        <v>1042</v>
      </c>
      <c r="D834" t="s">
        <v>1043</v>
      </c>
      <c r="E834" s="1"/>
      <c r="F834" s="1"/>
    </row>
    <row r="835" spans="1:6" x14ac:dyDescent="0.2">
      <c r="A835" s="19" t="s">
        <v>1029</v>
      </c>
      <c r="B835" t="s">
        <v>18</v>
      </c>
      <c r="C835" t="s">
        <v>38</v>
      </c>
      <c r="D835" t="s">
        <v>39</v>
      </c>
      <c r="E835" s="1"/>
      <c r="F835" s="1"/>
    </row>
    <row r="836" spans="1:6" x14ac:dyDescent="0.2">
      <c r="A836" s="19" t="s">
        <v>1029</v>
      </c>
      <c r="B836" t="s">
        <v>452</v>
      </c>
      <c r="C836" t="s">
        <v>486</v>
      </c>
      <c r="D836" t="s">
        <v>487</v>
      </c>
      <c r="E836" s="1">
        <v>32112</v>
      </c>
      <c r="F836" s="1">
        <v>13117</v>
      </c>
    </row>
    <row r="837" spans="1:6" x14ac:dyDescent="0.2">
      <c r="A837" s="19" t="s">
        <v>1029</v>
      </c>
      <c r="B837" t="s">
        <v>452</v>
      </c>
      <c r="C837" t="s">
        <v>78</v>
      </c>
      <c r="D837" t="s">
        <v>79</v>
      </c>
      <c r="E837" s="1"/>
      <c r="F837" s="1"/>
    </row>
    <row r="838" spans="1:6" x14ac:dyDescent="0.2">
      <c r="A838" s="19" t="s">
        <v>1029</v>
      </c>
      <c r="B838" t="s">
        <v>452</v>
      </c>
      <c r="C838" t="s">
        <v>188</v>
      </c>
      <c r="D838" t="s">
        <v>189</v>
      </c>
      <c r="E838" s="1"/>
      <c r="F838" s="1"/>
    </row>
    <row r="839" spans="1:6" x14ac:dyDescent="0.2">
      <c r="A839" s="19" t="s">
        <v>1029</v>
      </c>
      <c r="B839" t="s">
        <v>452</v>
      </c>
      <c r="C839" t="s">
        <v>1024</v>
      </c>
      <c r="D839" t="s">
        <v>1025</v>
      </c>
      <c r="E839" s="1"/>
      <c r="F839" s="1"/>
    </row>
    <row r="840" spans="1:6" x14ac:dyDescent="0.2">
      <c r="A840" s="19" t="s">
        <v>1029</v>
      </c>
      <c r="B840" t="s">
        <v>452</v>
      </c>
      <c r="C840" t="s">
        <v>1045</v>
      </c>
      <c r="D840" t="s">
        <v>1046</v>
      </c>
      <c r="E840" s="1"/>
      <c r="F840" s="1"/>
    </row>
    <row r="841" spans="1:6" x14ac:dyDescent="0.2">
      <c r="A841" s="19" t="s">
        <v>1029</v>
      </c>
      <c r="B841" t="s">
        <v>452</v>
      </c>
      <c r="C841" t="s">
        <v>290</v>
      </c>
      <c r="D841" t="s">
        <v>291</v>
      </c>
      <c r="E841" s="1"/>
      <c r="F841" s="1"/>
    </row>
    <row r="842" spans="1:6" x14ac:dyDescent="0.2">
      <c r="A842" s="19" t="s">
        <v>1029</v>
      </c>
      <c r="B842" t="s">
        <v>452</v>
      </c>
      <c r="C842" t="s">
        <v>84</v>
      </c>
      <c r="D842" t="s">
        <v>85</v>
      </c>
      <c r="E842" s="1"/>
      <c r="F842" s="1"/>
    </row>
    <row r="843" spans="1:6" x14ac:dyDescent="0.2">
      <c r="A843" s="19" t="s">
        <v>1029</v>
      </c>
      <c r="B843" t="s">
        <v>452</v>
      </c>
      <c r="C843" t="s">
        <v>190</v>
      </c>
      <c r="D843" t="s">
        <v>191</v>
      </c>
      <c r="E843" s="1"/>
      <c r="F843" s="1"/>
    </row>
    <row r="844" spans="1:6" x14ac:dyDescent="0.2">
      <c r="A844" s="19" t="s">
        <v>1029</v>
      </c>
      <c r="B844" t="s">
        <v>452</v>
      </c>
      <c r="C844" t="s">
        <v>194</v>
      </c>
      <c r="D844" t="s">
        <v>195</v>
      </c>
      <c r="E844" s="1"/>
      <c r="F844" s="1"/>
    </row>
    <row r="845" spans="1:6" x14ac:dyDescent="0.2">
      <c r="A845" s="19" t="s">
        <v>1029</v>
      </c>
      <c r="B845" t="s">
        <v>452</v>
      </c>
      <c r="C845" t="s">
        <v>843</v>
      </c>
      <c r="D845" t="s">
        <v>844</v>
      </c>
      <c r="E845" s="1"/>
      <c r="F845" s="1"/>
    </row>
    <row r="846" spans="1:6" x14ac:dyDescent="0.2">
      <c r="A846" s="19" t="s">
        <v>1029</v>
      </c>
      <c r="B846" t="s">
        <v>452</v>
      </c>
      <c r="C846" t="s">
        <v>91</v>
      </c>
      <c r="D846" t="s">
        <v>92</v>
      </c>
      <c r="E846" s="1"/>
      <c r="F846" s="1"/>
    </row>
    <row r="847" spans="1:6" x14ac:dyDescent="0.2">
      <c r="A847" s="19" t="s">
        <v>1029</v>
      </c>
      <c r="B847" t="s">
        <v>452</v>
      </c>
      <c r="C847" t="s">
        <v>198</v>
      </c>
      <c r="D847" t="s">
        <v>199</v>
      </c>
      <c r="E847" s="1"/>
      <c r="F847" s="1"/>
    </row>
    <row r="848" spans="1:6" x14ac:dyDescent="0.2">
      <c r="E848" s="1">
        <f>SUM(E2:E847)</f>
        <v>2785833</v>
      </c>
    </row>
  </sheetData>
  <autoFilter ref="A1:F847"/>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3:C175"/>
  <sheetViews>
    <sheetView workbookViewId="0">
      <selection activeCell="A38" sqref="A38"/>
    </sheetView>
  </sheetViews>
  <sheetFormatPr defaultRowHeight="12.75" x14ac:dyDescent="0.2"/>
  <cols>
    <col min="1" max="1" width="38.140625" bestFit="1" customWidth="1"/>
    <col min="2" max="2" width="22.7109375" customWidth="1"/>
    <col min="3" max="3" width="26.140625" customWidth="1"/>
  </cols>
  <sheetData>
    <row r="3" spans="1:3" x14ac:dyDescent="0.2">
      <c r="A3" s="14" t="s">
        <v>1069</v>
      </c>
      <c r="B3" s="23" t="s">
        <v>1072</v>
      </c>
      <c r="C3" s="26" t="s">
        <v>1073</v>
      </c>
    </row>
    <row r="4" spans="1:3" x14ac:dyDescent="0.2">
      <c r="A4" s="15" t="s">
        <v>17</v>
      </c>
      <c r="B4" s="25">
        <v>12000</v>
      </c>
      <c r="C4" s="27">
        <v>0</v>
      </c>
    </row>
    <row r="5" spans="1:3" x14ac:dyDescent="0.2">
      <c r="A5" s="16" t="s">
        <v>18</v>
      </c>
      <c r="B5" s="25">
        <v>7500</v>
      </c>
      <c r="C5" s="27">
        <v>0</v>
      </c>
    </row>
    <row r="6" spans="1:3" x14ac:dyDescent="0.2">
      <c r="A6" s="16" t="s">
        <v>42</v>
      </c>
      <c r="B6" s="25">
        <v>4500</v>
      </c>
      <c r="C6" s="27">
        <v>0</v>
      </c>
    </row>
    <row r="7" spans="1:3" x14ac:dyDescent="0.2">
      <c r="A7" s="15" t="s">
        <v>54</v>
      </c>
      <c r="B7" s="25">
        <v>31455</v>
      </c>
      <c r="C7" s="27">
        <v>0</v>
      </c>
    </row>
    <row r="8" spans="1:3" x14ac:dyDescent="0.2">
      <c r="A8" s="16" t="s">
        <v>55</v>
      </c>
      <c r="B8" s="25">
        <v>31455</v>
      </c>
      <c r="C8" s="27">
        <v>0</v>
      </c>
    </row>
    <row r="9" spans="1:3" x14ac:dyDescent="0.2">
      <c r="A9" s="15" t="s">
        <v>76</v>
      </c>
      <c r="B9" s="25">
        <v>32868</v>
      </c>
      <c r="C9" s="27">
        <v>0</v>
      </c>
    </row>
    <row r="10" spans="1:3" x14ac:dyDescent="0.2">
      <c r="A10" s="16" t="s">
        <v>77</v>
      </c>
      <c r="B10" s="25">
        <v>13868</v>
      </c>
      <c r="C10" s="27">
        <v>0</v>
      </c>
    </row>
    <row r="11" spans="1:3" x14ac:dyDescent="0.2">
      <c r="A11" s="16" t="s">
        <v>97</v>
      </c>
      <c r="B11" s="25">
        <v>19000</v>
      </c>
      <c r="C11" s="27">
        <v>0</v>
      </c>
    </row>
    <row r="12" spans="1:3" x14ac:dyDescent="0.2">
      <c r="A12" s="15" t="s">
        <v>112</v>
      </c>
      <c r="B12" s="25">
        <v>125000</v>
      </c>
      <c r="C12" s="27">
        <v>0</v>
      </c>
    </row>
    <row r="13" spans="1:3" x14ac:dyDescent="0.2">
      <c r="A13" s="16" t="s">
        <v>55</v>
      </c>
      <c r="B13" s="25">
        <v>125000</v>
      </c>
      <c r="C13" s="27">
        <v>0</v>
      </c>
    </row>
    <row r="14" spans="1:3" x14ac:dyDescent="0.2">
      <c r="A14" s="15" t="s">
        <v>172</v>
      </c>
      <c r="B14" s="25">
        <v>62030</v>
      </c>
      <c r="C14" s="27">
        <v>0</v>
      </c>
    </row>
    <row r="15" spans="1:3" x14ac:dyDescent="0.2">
      <c r="A15" s="16" t="s">
        <v>173</v>
      </c>
      <c r="B15" s="25">
        <v>26515</v>
      </c>
      <c r="C15" s="27">
        <v>0</v>
      </c>
    </row>
    <row r="16" spans="1:3" x14ac:dyDescent="0.2">
      <c r="A16" s="16" t="s">
        <v>187</v>
      </c>
      <c r="B16" s="25">
        <v>17031</v>
      </c>
      <c r="C16" s="27">
        <v>0</v>
      </c>
    </row>
    <row r="17" spans="1:3" x14ac:dyDescent="0.2">
      <c r="A17" s="16" t="s">
        <v>201</v>
      </c>
      <c r="B17" s="25">
        <v>18484</v>
      </c>
      <c r="C17" s="27">
        <v>0</v>
      </c>
    </row>
    <row r="18" spans="1:3" x14ac:dyDescent="0.2">
      <c r="A18" s="15" t="s">
        <v>208</v>
      </c>
      <c r="B18" s="25">
        <v>62968</v>
      </c>
      <c r="C18" s="27">
        <v>60600</v>
      </c>
    </row>
    <row r="19" spans="1:3" x14ac:dyDescent="0.2">
      <c r="A19" s="16" t="s">
        <v>173</v>
      </c>
      <c r="B19" s="25">
        <v>62968</v>
      </c>
      <c r="C19" s="27">
        <v>60600</v>
      </c>
    </row>
    <row r="20" spans="1:3" x14ac:dyDescent="0.2">
      <c r="A20" s="15" t="s">
        <v>224</v>
      </c>
      <c r="B20" s="25">
        <v>22850</v>
      </c>
      <c r="C20" s="27">
        <v>3431</v>
      </c>
    </row>
    <row r="21" spans="1:3" x14ac:dyDescent="0.2">
      <c r="A21" s="16" t="s">
        <v>173</v>
      </c>
      <c r="B21" s="25">
        <v>11300</v>
      </c>
      <c r="C21" s="27">
        <v>1698</v>
      </c>
    </row>
    <row r="22" spans="1:3" x14ac:dyDescent="0.2">
      <c r="A22" s="16" t="s">
        <v>42</v>
      </c>
      <c r="B22" s="25">
        <v>11550</v>
      </c>
      <c r="C22" s="27">
        <v>1733</v>
      </c>
    </row>
    <row r="23" spans="1:3" x14ac:dyDescent="0.2">
      <c r="A23" s="15" t="s">
        <v>257</v>
      </c>
      <c r="B23" s="25">
        <v>284981</v>
      </c>
      <c r="C23" s="27">
        <v>0</v>
      </c>
    </row>
    <row r="24" spans="1:3" x14ac:dyDescent="0.2">
      <c r="A24" s="16" t="s">
        <v>77</v>
      </c>
      <c r="B24" s="25">
        <v>56933</v>
      </c>
      <c r="C24" s="27">
        <v>0</v>
      </c>
    </row>
    <row r="25" spans="1:3" x14ac:dyDescent="0.2">
      <c r="A25" s="16" t="s">
        <v>267</v>
      </c>
      <c r="B25" s="25">
        <v>57032</v>
      </c>
      <c r="C25" s="27">
        <v>0</v>
      </c>
    </row>
    <row r="26" spans="1:3" x14ac:dyDescent="0.2">
      <c r="A26" s="16" t="s">
        <v>18</v>
      </c>
      <c r="B26" s="25">
        <v>56953</v>
      </c>
      <c r="C26" s="27">
        <v>0</v>
      </c>
    </row>
    <row r="27" spans="1:3" x14ac:dyDescent="0.2">
      <c r="A27" s="16" t="s">
        <v>55</v>
      </c>
      <c r="B27" s="25">
        <v>57130</v>
      </c>
      <c r="C27" s="27">
        <v>0</v>
      </c>
    </row>
    <row r="28" spans="1:3" x14ac:dyDescent="0.2">
      <c r="A28" s="16" t="s">
        <v>42</v>
      </c>
      <c r="B28" s="25">
        <v>56933</v>
      </c>
      <c r="C28" s="27">
        <v>0</v>
      </c>
    </row>
    <row r="29" spans="1:3" x14ac:dyDescent="0.2">
      <c r="A29" s="15" t="s">
        <v>299</v>
      </c>
      <c r="B29" s="25">
        <v>99504</v>
      </c>
      <c r="C29" s="27">
        <v>23531</v>
      </c>
    </row>
    <row r="30" spans="1:3" x14ac:dyDescent="0.2">
      <c r="A30" s="16" t="s">
        <v>55</v>
      </c>
      <c r="B30" s="25">
        <v>20000</v>
      </c>
      <c r="C30" s="27">
        <v>9957</v>
      </c>
    </row>
    <row r="31" spans="1:3" x14ac:dyDescent="0.2">
      <c r="A31" s="16" t="s">
        <v>42</v>
      </c>
      <c r="B31" s="25">
        <v>79504</v>
      </c>
      <c r="C31" s="27">
        <v>13574</v>
      </c>
    </row>
    <row r="32" spans="1:3" x14ac:dyDescent="0.2">
      <c r="A32" s="15" t="s">
        <v>328</v>
      </c>
      <c r="B32" s="25">
        <v>21000</v>
      </c>
      <c r="C32" s="27">
        <v>12500</v>
      </c>
    </row>
    <row r="33" spans="1:3" x14ac:dyDescent="0.2">
      <c r="A33" s="16" t="s">
        <v>42</v>
      </c>
      <c r="B33" s="25">
        <v>21000</v>
      </c>
      <c r="C33" s="27">
        <v>12500</v>
      </c>
    </row>
    <row r="34" spans="1:3" x14ac:dyDescent="0.2">
      <c r="A34" s="15" t="s">
        <v>349</v>
      </c>
      <c r="B34" s="25">
        <v>108624</v>
      </c>
      <c r="C34" s="27">
        <v>0</v>
      </c>
    </row>
    <row r="35" spans="1:3" x14ac:dyDescent="0.2">
      <c r="A35" s="16" t="s">
        <v>350</v>
      </c>
      <c r="B35" s="25">
        <v>10207</v>
      </c>
      <c r="C35" s="27">
        <v>0</v>
      </c>
    </row>
    <row r="36" spans="1:3" x14ac:dyDescent="0.2">
      <c r="A36" s="16" t="s">
        <v>1143</v>
      </c>
      <c r="B36" s="25">
        <v>22607</v>
      </c>
      <c r="C36" s="27">
        <v>0</v>
      </c>
    </row>
    <row r="37" spans="1:3" x14ac:dyDescent="0.2">
      <c r="A37" s="16" t="s">
        <v>360</v>
      </c>
      <c r="B37" s="25">
        <v>55744</v>
      </c>
      <c r="C37" s="27"/>
    </row>
    <row r="38" spans="1:3" x14ac:dyDescent="0.2">
      <c r="A38" s="16" t="s">
        <v>385</v>
      </c>
      <c r="B38" s="25">
        <v>20066</v>
      </c>
      <c r="C38" s="27">
        <v>0</v>
      </c>
    </row>
    <row r="39" spans="1:3" x14ac:dyDescent="0.2">
      <c r="A39" s="15" t="s">
        <v>439</v>
      </c>
      <c r="B39" s="25">
        <v>1412</v>
      </c>
      <c r="C39" s="27">
        <v>0</v>
      </c>
    </row>
    <row r="40" spans="1:3" x14ac:dyDescent="0.2">
      <c r="A40" s="16" t="s">
        <v>440</v>
      </c>
      <c r="B40" s="25">
        <v>1412</v>
      </c>
      <c r="C40" s="27">
        <v>0</v>
      </c>
    </row>
    <row r="41" spans="1:3" x14ac:dyDescent="0.2">
      <c r="A41" s="15" t="s">
        <v>447</v>
      </c>
      <c r="B41" s="25">
        <v>53653</v>
      </c>
      <c r="C41" s="27">
        <v>0</v>
      </c>
    </row>
    <row r="42" spans="1:3" x14ac:dyDescent="0.2">
      <c r="A42" s="16" t="s">
        <v>77</v>
      </c>
      <c r="B42" s="25">
        <v>25373</v>
      </c>
      <c r="C42" s="27">
        <v>0</v>
      </c>
    </row>
    <row r="43" spans="1:3" x14ac:dyDescent="0.2">
      <c r="A43" s="16" t="s">
        <v>452</v>
      </c>
      <c r="B43" s="25">
        <v>28280</v>
      </c>
      <c r="C43" s="27">
        <v>0</v>
      </c>
    </row>
    <row r="44" spans="1:3" x14ac:dyDescent="0.2">
      <c r="A44" s="15" t="s">
        <v>459</v>
      </c>
      <c r="B44" s="25">
        <v>24839</v>
      </c>
      <c r="C44" s="27">
        <v>0</v>
      </c>
    </row>
    <row r="45" spans="1:3" x14ac:dyDescent="0.2">
      <c r="A45" s="16" t="s">
        <v>460</v>
      </c>
      <c r="B45" s="25">
        <v>24839</v>
      </c>
      <c r="C45" s="27">
        <v>0</v>
      </c>
    </row>
    <row r="46" spans="1:3" x14ac:dyDescent="0.2">
      <c r="A46" s="15" t="s">
        <v>471</v>
      </c>
      <c r="B46" s="25">
        <v>37243</v>
      </c>
      <c r="C46" s="27">
        <v>0</v>
      </c>
    </row>
    <row r="47" spans="1:3" x14ac:dyDescent="0.2">
      <c r="A47" s="16" t="s">
        <v>77</v>
      </c>
      <c r="B47" s="25">
        <v>4606</v>
      </c>
      <c r="C47" s="27">
        <v>0</v>
      </c>
    </row>
    <row r="48" spans="1:3" x14ac:dyDescent="0.2">
      <c r="A48" s="16" t="s">
        <v>55</v>
      </c>
      <c r="B48" s="25">
        <v>4528</v>
      </c>
      <c r="C48" s="27">
        <v>0</v>
      </c>
    </row>
    <row r="49" spans="1:3" x14ac:dyDescent="0.2">
      <c r="A49" s="16" t="s">
        <v>42</v>
      </c>
      <c r="B49" s="25">
        <v>18252</v>
      </c>
      <c r="C49" s="27">
        <v>0</v>
      </c>
    </row>
    <row r="50" spans="1:3" x14ac:dyDescent="0.2">
      <c r="A50" s="16" t="s">
        <v>460</v>
      </c>
      <c r="B50" s="25">
        <v>5405</v>
      </c>
      <c r="C50" s="27">
        <v>0</v>
      </c>
    </row>
    <row r="51" spans="1:3" x14ac:dyDescent="0.2">
      <c r="A51" s="16" t="s">
        <v>440</v>
      </c>
      <c r="B51" s="25">
        <v>4452</v>
      </c>
      <c r="C51" s="27">
        <v>0</v>
      </c>
    </row>
    <row r="52" spans="1:3" x14ac:dyDescent="0.2">
      <c r="A52" s="15" t="s">
        <v>497</v>
      </c>
      <c r="B52" s="25">
        <v>43726</v>
      </c>
      <c r="C52" s="27">
        <v>5171</v>
      </c>
    </row>
    <row r="53" spans="1:3" x14ac:dyDescent="0.2">
      <c r="A53" s="16" t="s">
        <v>460</v>
      </c>
      <c r="B53" s="25">
        <v>43726</v>
      </c>
      <c r="C53" s="27">
        <v>5171</v>
      </c>
    </row>
    <row r="54" spans="1:3" x14ac:dyDescent="0.2">
      <c r="A54" s="15" t="s">
        <v>502</v>
      </c>
      <c r="B54" s="25">
        <v>68308</v>
      </c>
      <c r="C54" s="27">
        <v>17458</v>
      </c>
    </row>
    <row r="55" spans="1:3" x14ac:dyDescent="0.2">
      <c r="A55" s="16" t="s">
        <v>77</v>
      </c>
      <c r="B55" s="25">
        <v>22445</v>
      </c>
      <c r="C55" s="27">
        <v>5251</v>
      </c>
    </row>
    <row r="56" spans="1:3" x14ac:dyDescent="0.2">
      <c r="A56" s="16" t="s">
        <v>173</v>
      </c>
      <c r="B56" s="25">
        <v>25950</v>
      </c>
      <c r="C56" s="27">
        <v>7130</v>
      </c>
    </row>
    <row r="57" spans="1:3" x14ac:dyDescent="0.2">
      <c r="A57" s="16" t="s">
        <v>452</v>
      </c>
      <c r="B57" s="25">
        <v>10339</v>
      </c>
      <c r="C57" s="27">
        <v>2621</v>
      </c>
    </row>
    <row r="58" spans="1:3" x14ac:dyDescent="0.2">
      <c r="A58" s="16" t="s">
        <v>440</v>
      </c>
      <c r="B58" s="25">
        <v>9574</v>
      </c>
      <c r="C58" s="27">
        <v>2456</v>
      </c>
    </row>
    <row r="59" spans="1:3" x14ac:dyDescent="0.2">
      <c r="A59" s="15" t="s">
        <v>518</v>
      </c>
      <c r="B59" s="25">
        <v>17328</v>
      </c>
      <c r="C59" s="27">
        <v>0</v>
      </c>
    </row>
    <row r="60" spans="1:3" x14ac:dyDescent="0.2">
      <c r="A60" s="16" t="s">
        <v>97</v>
      </c>
      <c r="B60" s="25">
        <v>17328</v>
      </c>
      <c r="C60" s="27">
        <v>0</v>
      </c>
    </row>
    <row r="61" spans="1:3" x14ac:dyDescent="0.2">
      <c r="A61" s="15" t="s">
        <v>528</v>
      </c>
      <c r="B61" s="25">
        <v>40910</v>
      </c>
      <c r="C61" s="27">
        <v>51084</v>
      </c>
    </row>
    <row r="62" spans="1:3" x14ac:dyDescent="0.2">
      <c r="A62" s="16" t="s">
        <v>173</v>
      </c>
      <c r="B62" s="25">
        <v>40910</v>
      </c>
      <c r="C62" s="27">
        <v>51084</v>
      </c>
    </row>
    <row r="63" spans="1:3" x14ac:dyDescent="0.2">
      <c r="A63" s="15" t="s">
        <v>541</v>
      </c>
      <c r="B63" s="25">
        <v>26906</v>
      </c>
      <c r="C63" s="27">
        <v>9460</v>
      </c>
    </row>
    <row r="64" spans="1:3" x14ac:dyDescent="0.2">
      <c r="A64" s="16" t="s">
        <v>18</v>
      </c>
      <c r="B64" s="25">
        <v>6725</v>
      </c>
      <c r="C64" s="27">
        <v>3432</v>
      </c>
    </row>
    <row r="65" spans="1:3" x14ac:dyDescent="0.2">
      <c r="A65" s="16" t="s">
        <v>55</v>
      </c>
      <c r="B65" s="25">
        <v>20181</v>
      </c>
      <c r="C65" s="27">
        <v>6028</v>
      </c>
    </row>
    <row r="66" spans="1:3" x14ac:dyDescent="0.2">
      <c r="A66" s="15" t="s">
        <v>562</v>
      </c>
      <c r="B66" s="25">
        <v>33625</v>
      </c>
      <c r="C66" s="27">
        <v>8177</v>
      </c>
    </row>
    <row r="67" spans="1:3" x14ac:dyDescent="0.2">
      <c r="A67" s="16" t="s">
        <v>97</v>
      </c>
      <c r="B67" s="25">
        <v>15399</v>
      </c>
      <c r="C67" s="27">
        <v>0</v>
      </c>
    </row>
    <row r="68" spans="1:3" x14ac:dyDescent="0.2">
      <c r="A68" s="16" t="s">
        <v>568</v>
      </c>
      <c r="B68" s="25">
        <v>9192</v>
      </c>
      <c r="C68" s="27">
        <v>8177</v>
      </c>
    </row>
    <row r="69" spans="1:3" x14ac:dyDescent="0.2">
      <c r="A69" s="16" t="s">
        <v>201</v>
      </c>
      <c r="B69" s="25">
        <v>9034</v>
      </c>
      <c r="C69" s="27">
        <v>0</v>
      </c>
    </row>
    <row r="70" spans="1:3" x14ac:dyDescent="0.2">
      <c r="A70" s="15" t="s">
        <v>584</v>
      </c>
      <c r="B70" s="25">
        <v>73500</v>
      </c>
      <c r="C70" s="27">
        <v>0</v>
      </c>
    </row>
    <row r="71" spans="1:3" x14ac:dyDescent="0.2">
      <c r="A71" s="16" t="s">
        <v>173</v>
      </c>
      <c r="B71" s="25">
        <v>73500</v>
      </c>
      <c r="C71" s="27">
        <v>0</v>
      </c>
    </row>
    <row r="72" spans="1:3" x14ac:dyDescent="0.2">
      <c r="A72" s="15" t="s">
        <v>587</v>
      </c>
      <c r="B72" s="25">
        <v>35250</v>
      </c>
      <c r="C72" s="27">
        <v>0</v>
      </c>
    </row>
    <row r="73" spans="1:3" x14ac:dyDescent="0.2">
      <c r="A73" s="16" t="s">
        <v>77</v>
      </c>
      <c r="B73" s="25">
        <v>35250</v>
      </c>
      <c r="C73" s="27">
        <v>0</v>
      </c>
    </row>
    <row r="74" spans="1:3" x14ac:dyDescent="0.2">
      <c r="A74" s="15" t="s">
        <v>597</v>
      </c>
      <c r="B74" s="25">
        <v>34642</v>
      </c>
      <c r="C74" s="27">
        <v>0</v>
      </c>
    </row>
    <row r="75" spans="1:3" x14ac:dyDescent="0.2">
      <c r="A75" s="16" t="s">
        <v>173</v>
      </c>
      <c r="B75" s="25">
        <v>34642</v>
      </c>
      <c r="C75" s="27">
        <v>0</v>
      </c>
    </row>
    <row r="76" spans="1:3" x14ac:dyDescent="0.2">
      <c r="A76" s="15" t="s">
        <v>609</v>
      </c>
      <c r="B76" s="25">
        <v>29400</v>
      </c>
      <c r="C76" s="27">
        <v>0</v>
      </c>
    </row>
    <row r="77" spans="1:3" x14ac:dyDescent="0.2">
      <c r="A77" s="16" t="s">
        <v>267</v>
      </c>
      <c r="B77" s="25">
        <v>2000</v>
      </c>
      <c r="C77" s="27">
        <v>0</v>
      </c>
    </row>
    <row r="78" spans="1:3" x14ac:dyDescent="0.2">
      <c r="A78" s="16" t="s">
        <v>55</v>
      </c>
      <c r="B78" s="25">
        <v>17050</v>
      </c>
      <c r="C78" s="27">
        <v>0</v>
      </c>
    </row>
    <row r="79" spans="1:3" x14ac:dyDescent="0.2">
      <c r="A79" s="16" t="s">
        <v>622</v>
      </c>
      <c r="B79" s="25">
        <v>5350</v>
      </c>
      <c r="C79" s="27">
        <v>0</v>
      </c>
    </row>
    <row r="80" spans="1:3" x14ac:dyDescent="0.2">
      <c r="A80" s="16" t="s">
        <v>440</v>
      </c>
      <c r="B80" s="25">
        <v>5000</v>
      </c>
      <c r="C80" s="27">
        <v>0</v>
      </c>
    </row>
    <row r="81" spans="1:3" x14ac:dyDescent="0.2">
      <c r="A81" s="15" t="s">
        <v>641</v>
      </c>
      <c r="B81" s="25">
        <v>56254</v>
      </c>
      <c r="C81" s="27">
        <v>12185</v>
      </c>
    </row>
    <row r="82" spans="1:3" x14ac:dyDescent="0.2">
      <c r="A82" s="16" t="s">
        <v>173</v>
      </c>
      <c r="B82" s="25">
        <v>7196</v>
      </c>
      <c r="C82" s="27">
        <v>4188</v>
      </c>
    </row>
    <row r="83" spans="1:3" x14ac:dyDescent="0.2">
      <c r="A83" s="16" t="s">
        <v>350</v>
      </c>
      <c r="B83" s="25">
        <v>49058</v>
      </c>
      <c r="C83" s="27">
        <v>7997</v>
      </c>
    </row>
    <row r="84" spans="1:3" x14ac:dyDescent="0.2">
      <c r="A84" s="15" t="s">
        <v>655</v>
      </c>
      <c r="B84" s="25">
        <v>24998</v>
      </c>
      <c r="C84" s="27">
        <v>2114</v>
      </c>
    </row>
    <row r="85" spans="1:3" x14ac:dyDescent="0.2">
      <c r="A85" s="16" t="s">
        <v>55</v>
      </c>
      <c r="B85" s="25">
        <v>22788</v>
      </c>
      <c r="C85" s="27">
        <v>1822</v>
      </c>
    </row>
    <row r="86" spans="1:3" x14ac:dyDescent="0.2">
      <c r="A86" s="16" t="s">
        <v>42</v>
      </c>
      <c r="B86" s="25">
        <v>2210</v>
      </c>
      <c r="C86" s="27">
        <v>292</v>
      </c>
    </row>
    <row r="87" spans="1:3" x14ac:dyDescent="0.2">
      <c r="A87" s="15" t="s">
        <v>665</v>
      </c>
      <c r="B87" s="25">
        <v>35835</v>
      </c>
      <c r="C87" s="27">
        <v>0</v>
      </c>
    </row>
    <row r="88" spans="1:3" x14ac:dyDescent="0.2">
      <c r="A88" s="16" t="s">
        <v>18</v>
      </c>
      <c r="B88" s="25">
        <v>7560</v>
      </c>
      <c r="C88" s="27">
        <v>0</v>
      </c>
    </row>
    <row r="89" spans="1:3" x14ac:dyDescent="0.2">
      <c r="A89" s="16" t="s">
        <v>55</v>
      </c>
      <c r="B89" s="25">
        <v>13825</v>
      </c>
      <c r="C89" s="27">
        <v>0</v>
      </c>
    </row>
    <row r="90" spans="1:3" x14ac:dyDescent="0.2">
      <c r="A90" s="16" t="s">
        <v>452</v>
      </c>
      <c r="B90" s="25">
        <v>14450</v>
      </c>
      <c r="C90" s="27">
        <v>0</v>
      </c>
    </row>
    <row r="91" spans="1:3" x14ac:dyDescent="0.2">
      <c r="A91" s="15" t="s">
        <v>692</v>
      </c>
      <c r="B91" s="25">
        <v>23419</v>
      </c>
      <c r="C91" s="27">
        <v>0</v>
      </c>
    </row>
    <row r="92" spans="1:3" x14ac:dyDescent="0.2">
      <c r="A92" s="16" t="s">
        <v>97</v>
      </c>
      <c r="B92" s="25">
        <v>23419</v>
      </c>
      <c r="C92" s="27">
        <v>0</v>
      </c>
    </row>
    <row r="93" spans="1:3" x14ac:dyDescent="0.2">
      <c r="A93" s="15" t="s">
        <v>700</v>
      </c>
      <c r="B93" s="25">
        <v>19253</v>
      </c>
      <c r="C93" s="27">
        <v>0</v>
      </c>
    </row>
    <row r="94" spans="1:3" x14ac:dyDescent="0.2">
      <c r="A94" s="16" t="s">
        <v>55</v>
      </c>
      <c r="B94" s="25">
        <v>11870</v>
      </c>
      <c r="C94" s="27">
        <v>0</v>
      </c>
    </row>
    <row r="95" spans="1:3" x14ac:dyDescent="0.2">
      <c r="A95" s="16" t="s">
        <v>42</v>
      </c>
      <c r="B95" s="25">
        <v>7383</v>
      </c>
      <c r="C95" s="27">
        <v>0</v>
      </c>
    </row>
    <row r="96" spans="1:3" x14ac:dyDescent="0.2">
      <c r="A96" s="15" t="s">
        <v>711</v>
      </c>
      <c r="B96" s="25">
        <v>13169</v>
      </c>
      <c r="C96" s="27">
        <v>1183</v>
      </c>
    </row>
    <row r="97" spans="1:3" x14ac:dyDescent="0.2">
      <c r="A97" s="16" t="s">
        <v>452</v>
      </c>
      <c r="B97" s="25">
        <v>13169</v>
      </c>
      <c r="C97" s="27">
        <v>1183</v>
      </c>
    </row>
    <row r="98" spans="1:3" x14ac:dyDescent="0.2">
      <c r="A98" s="15" t="s">
        <v>716</v>
      </c>
      <c r="B98" s="25">
        <v>10330</v>
      </c>
      <c r="C98" s="27">
        <v>0</v>
      </c>
    </row>
    <row r="99" spans="1:3" x14ac:dyDescent="0.2">
      <c r="A99" s="16" t="s">
        <v>42</v>
      </c>
      <c r="B99" s="25">
        <v>10330</v>
      </c>
      <c r="C99" s="27">
        <v>0</v>
      </c>
    </row>
    <row r="100" spans="1:3" x14ac:dyDescent="0.2">
      <c r="A100" s="15" t="s">
        <v>720</v>
      </c>
      <c r="B100" s="25">
        <v>39008</v>
      </c>
      <c r="C100" s="27">
        <v>12650</v>
      </c>
    </row>
    <row r="101" spans="1:3" x14ac:dyDescent="0.2">
      <c r="A101" s="16" t="s">
        <v>55</v>
      </c>
      <c r="B101" s="25">
        <v>19504</v>
      </c>
      <c r="C101" s="27">
        <v>4370</v>
      </c>
    </row>
    <row r="102" spans="1:3" x14ac:dyDescent="0.2">
      <c r="A102" s="16" t="s">
        <v>42</v>
      </c>
      <c r="B102" s="25">
        <v>19504</v>
      </c>
      <c r="C102" s="27">
        <v>8280</v>
      </c>
    </row>
    <row r="103" spans="1:3" x14ac:dyDescent="0.2">
      <c r="A103" s="15" t="s">
        <v>730</v>
      </c>
      <c r="B103" s="25">
        <v>85000</v>
      </c>
      <c r="C103" s="27">
        <v>0</v>
      </c>
    </row>
    <row r="104" spans="1:3" x14ac:dyDescent="0.2">
      <c r="A104" s="16" t="s">
        <v>42</v>
      </c>
      <c r="B104" s="25">
        <v>85000</v>
      </c>
      <c r="C104" s="27">
        <v>0</v>
      </c>
    </row>
    <row r="105" spans="1:3" x14ac:dyDescent="0.2">
      <c r="A105" s="15" t="s">
        <v>736</v>
      </c>
      <c r="B105" s="25">
        <v>61886</v>
      </c>
      <c r="C105" s="27">
        <v>0</v>
      </c>
    </row>
    <row r="106" spans="1:3" x14ac:dyDescent="0.2">
      <c r="A106" s="16" t="s">
        <v>77</v>
      </c>
      <c r="B106" s="25">
        <v>6000</v>
      </c>
      <c r="C106" s="27">
        <v>0</v>
      </c>
    </row>
    <row r="107" spans="1:3" x14ac:dyDescent="0.2">
      <c r="A107" s="16" t="s">
        <v>460</v>
      </c>
      <c r="B107" s="25">
        <v>49886</v>
      </c>
      <c r="C107" s="27">
        <v>0</v>
      </c>
    </row>
    <row r="108" spans="1:3" x14ac:dyDescent="0.2">
      <c r="A108" s="16" t="s">
        <v>452</v>
      </c>
      <c r="B108" s="25">
        <v>6000</v>
      </c>
      <c r="C108" s="27">
        <v>0</v>
      </c>
    </row>
    <row r="109" spans="1:3" x14ac:dyDescent="0.2">
      <c r="A109" s="15" t="s">
        <v>744</v>
      </c>
      <c r="B109" s="25">
        <v>15357</v>
      </c>
      <c r="C109" s="27">
        <v>0</v>
      </c>
    </row>
    <row r="110" spans="1:3" x14ac:dyDescent="0.2">
      <c r="A110" s="16" t="s">
        <v>97</v>
      </c>
      <c r="B110" s="25">
        <v>15357</v>
      </c>
      <c r="C110" s="27">
        <v>0</v>
      </c>
    </row>
    <row r="111" spans="1:3" x14ac:dyDescent="0.2">
      <c r="A111" s="15" t="s">
        <v>754</v>
      </c>
      <c r="B111" s="25">
        <v>84611</v>
      </c>
      <c r="C111" s="27">
        <v>12653</v>
      </c>
    </row>
    <row r="112" spans="1:3" x14ac:dyDescent="0.2">
      <c r="A112" s="16" t="s">
        <v>452</v>
      </c>
      <c r="B112" s="25">
        <v>68151</v>
      </c>
      <c r="C112" s="27">
        <v>4260</v>
      </c>
    </row>
    <row r="113" spans="1:3" x14ac:dyDescent="0.2">
      <c r="A113" s="16" t="s">
        <v>568</v>
      </c>
      <c r="B113" s="25">
        <v>16460</v>
      </c>
      <c r="C113" s="27">
        <v>8393</v>
      </c>
    </row>
    <row r="114" spans="1:3" x14ac:dyDescent="0.2">
      <c r="A114" s="15" t="s">
        <v>760</v>
      </c>
      <c r="B114" s="25">
        <v>102260</v>
      </c>
      <c r="C114" s="27">
        <v>73390</v>
      </c>
    </row>
    <row r="115" spans="1:3" x14ac:dyDescent="0.2">
      <c r="A115" s="16" t="s">
        <v>18</v>
      </c>
      <c r="B115" s="25">
        <v>46655</v>
      </c>
      <c r="C115" s="27">
        <v>44400</v>
      </c>
    </row>
    <row r="116" spans="1:3" x14ac:dyDescent="0.2">
      <c r="A116" s="16" t="s">
        <v>55</v>
      </c>
      <c r="B116" s="25">
        <v>33655</v>
      </c>
      <c r="C116" s="27">
        <v>11090</v>
      </c>
    </row>
    <row r="117" spans="1:3" x14ac:dyDescent="0.2">
      <c r="A117" s="16" t="s">
        <v>42</v>
      </c>
      <c r="B117" s="25">
        <v>21950</v>
      </c>
      <c r="C117" s="27">
        <v>17900</v>
      </c>
    </row>
    <row r="118" spans="1:3" x14ac:dyDescent="0.2">
      <c r="A118" s="15" t="s">
        <v>773</v>
      </c>
      <c r="B118" s="25">
        <v>51875</v>
      </c>
      <c r="C118" s="27">
        <v>7810</v>
      </c>
    </row>
    <row r="119" spans="1:3" x14ac:dyDescent="0.2">
      <c r="A119" s="16" t="s">
        <v>173</v>
      </c>
      <c r="B119" s="25">
        <v>5189</v>
      </c>
      <c r="C119" s="27">
        <v>781</v>
      </c>
    </row>
    <row r="120" spans="1:3" x14ac:dyDescent="0.2">
      <c r="A120" s="16" t="s">
        <v>42</v>
      </c>
      <c r="B120" s="25">
        <v>23343</v>
      </c>
      <c r="C120" s="27">
        <v>3514</v>
      </c>
    </row>
    <row r="121" spans="1:3" x14ac:dyDescent="0.2">
      <c r="A121" s="16" t="s">
        <v>452</v>
      </c>
      <c r="B121" s="25">
        <v>5187</v>
      </c>
      <c r="C121" s="27">
        <v>781</v>
      </c>
    </row>
    <row r="122" spans="1:3" x14ac:dyDescent="0.2">
      <c r="A122" s="16" t="s">
        <v>568</v>
      </c>
      <c r="B122" s="25">
        <v>18156</v>
      </c>
      <c r="C122" s="27">
        <v>2734</v>
      </c>
    </row>
    <row r="123" spans="1:3" x14ac:dyDescent="0.2">
      <c r="A123" s="15" t="s">
        <v>801</v>
      </c>
      <c r="B123" s="25">
        <v>56978</v>
      </c>
      <c r="C123" s="27">
        <v>23990</v>
      </c>
    </row>
    <row r="124" spans="1:3" x14ac:dyDescent="0.2">
      <c r="A124" s="16" t="s">
        <v>460</v>
      </c>
      <c r="B124" s="25">
        <v>28639</v>
      </c>
      <c r="C124" s="27">
        <v>11995</v>
      </c>
    </row>
    <row r="125" spans="1:3" x14ac:dyDescent="0.2">
      <c r="A125" s="16" t="s">
        <v>201</v>
      </c>
      <c r="B125" s="25">
        <v>28339</v>
      </c>
      <c r="C125" s="27">
        <v>11995</v>
      </c>
    </row>
    <row r="126" spans="1:3" x14ac:dyDescent="0.2">
      <c r="A126" s="15" t="s">
        <v>817</v>
      </c>
      <c r="B126" s="25">
        <v>32062</v>
      </c>
      <c r="C126" s="27">
        <v>0</v>
      </c>
    </row>
    <row r="127" spans="1:3" x14ac:dyDescent="0.2">
      <c r="A127" s="16" t="s">
        <v>18</v>
      </c>
      <c r="B127" s="25">
        <v>6010</v>
      </c>
      <c r="C127" s="27">
        <v>0</v>
      </c>
    </row>
    <row r="128" spans="1:3" x14ac:dyDescent="0.2">
      <c r="A128" s="16" t="s">
        <v>173</v>
      </c>
      <c r="B128" s="25">
        <v>11176</v>
      </c>
      <c r="C128" s="27">
        <v>0</v>
      </c>
    </row>
    <row r="129" spans="1:3" x14ac:dyDescent="0.2">
      <c r="A129" s="16" t="s">
        <v>42</v>
      </c>
      <c r="B129" s="25">
        <v>14876</v>
      </c>
      <c r="C129" s="27">
        <v>0</v>
      </c>
    </row>
    <row r="130" spans="1:3" x14ac:dyDescent="0.2">
      <c r="A130" s="15" t="s">
        <v>837</v>
      </c>
      <c r="B130" s="25">
        <v>28339</v>
      </c>
      <c r="C130" s="27">
        <v>0</v>
      </c>
    </row>
    <row r="131" spans="1:3" x14ac:dyDescent="0.2">
      <c r="A131" s="16" t="s">
        <v>452</v>
      </c>
      <c r="B131" s="25">
        <v>28339</v>
      </c>
      <c r="C131" s="27">
        <v>0</v>
      </c>
    </row>
    <row r="132" spans="1:3" x14ac:dyDescent="0.2">
      <c r="A132" s="15" t="s">
        <v>847</v>
      </c>
      <c r="B132" s="25">
        <v>54593</v>
      </c>
      <c r="C132" s="27">
        <v>0</v>
      </c>
    </row>
    <row r="133" spans="1:3" x14ac:dyDescent="0.2">
      <c r="A133" s="16" t="s">
        <v>267</v>
      </c>
      <c r="B133" s="25">
        <v>13648</v>
      </c>
      <c r="C133" s="27">
        <v>0</v>
      </c>
    </row>
    <row r="134" spans="1:3" x14ac:dyDescent="0.2">
      <c r="A134" s="16" t="s">
        <v>55</v>
      </c>
      <c r="B134" s="25">
        <v>13649</v>
      </c>
      <c r="C134" s="27">
        <v>0</v>
      </c>
    </row>
    <row r="135" spans="1:3" x14ac:dyDescent="0.2">
      <c r="A135" s="16" t="s">
        <v>870</v>
      </c>
      <c r="B135" s="25">
        <v>13648</v>
      </c>
      <c r="C135" s="27">
        <v>0</v>
      </c>
    </row>
    <row r="136" spans="1:3" x14ac:dyDescent="0.2">
      <c r="A136" s="16" t="s">
        <v>440</v>
      </c>
      <c r="B136" s="25">
        <v>13648</v>
      </c>
      <c r="C136" s="27">
        <v>0</v>
      </c>
    </row>
    <row r="137" spans="1:3" x14ac:dyDescent="0.2">
      <c r="A137" s="15" t="s">
        <v>892</v>
      </c>
      <c r="B137" s="25">
        <v>133459</v>
      </c>
      <c r="C137" s="27">
        <v>22400</v>
      </c>
    </row>
    <row r="138" spans="1:3" x14ac:dyDescent="0.2">
      <c r="A138" s="16" t="s">
        <v>893</v>
      </c>
      <c r="B138" s="25">
        <v>10000</v>
      </c>
      <c r="C138" s="27">
        <v>0</v>
      </c>
    </row>
    <row r="139" spans="1:3" x14ac:dyDescent="0.2">
      <c r="A139" s="16" t="s">
        <v>187</v>
      </c>
      <c r="B139" s="25">
        <v>20067</v>
      </c>
      <c r="C139" s="27">
        <v>0</v>
      </c>
    </row>
    <row r="140" spans="1:3" x14ac:dyDescent="0.2">
      <c r="A140" s="16" t="s">
        <v>42</v>
      </c>
      <c r="B140" s="25">
        <v>32211</v>
      </c>
      <c r="C140" s="27">
        <v>0</v>
      </c>
    </row>
    <row r="141" spans="1:3" x14ac:dyDescent="0.2">
      <c r="A141" s="16" t="s">
        <v>460</v>
      </c>
      <c r="B141" s="25">
        <v>38830</v>
      </c>
      <c r="C141" s="27">
        <v>0</v>
      </c>
    </row>
    <row r="142" spans="1:3" x14ac:dyDescent="0.2">
      <c r="A142" s="16" t="s">
        <v>622</v>
      </c>
      <c r="B142" s="25">
        <v>32351</v>
      </c>
      <c r="C142" s="27">
        <v>22400</v>
      </c>
    </row>
    <row r="143" spans="1:3" x14ac:dyDescent="0.2">
      <c r="A143" s="15" t="s">
        <v>922</v>
      </c>
      <c r="B143" s="25">
        <v>56027</v>
      </c>
      <c r="C143" s="27">
        <v>0</v>
      </c>
    </row>
    <row r="144" spans="1:3" x14ac:dyDescent="0.2">
      <c r="A144" s="16" t="s">
        <v>55</v>
      </c>
      <c r="B144" s="25">
        <v>15527</v>
      </c>
      <c r="C144" s="27">
        <v>0</v>
      </c>
    </row>
    <row r="145" spans="1:3" x14ac:dyDescent="0.2">
      <c r="A145" s="16" t="s">
        <v>931</v>
      </c>
      <c r="B145" s="25">
        <v>15500</v>
      </c>
      <c r="C145" s="27">
        <v>0</v>
      </c>
    </row>
    <row r="146" spans="1:3" x14ac:dyDescent="0.2">
      <c r="A146" s="16" t="s">
        <v>173</v>
      </c>
      <c r="B146" s="25">
        <v>10000</v>
      </c>
      <c r="C146" s="27">
        <v>0</v>
      </c>
    </row>
    <row r="147" spans="1:3" x14ac:dyDescent="0.2">
      <c r="A147" s="16" t="s">
        <v>452</v>
      </c>
      <c r="B147" s="25">
        <v>15000</v>
      </c>
      <c r="C147" s="27">
        <v>0</v>
      </c>
    </row>
    <row r="148" spans="1:3" x14ac:dyDescent="0.2">
      <c r="A148" s="15" t="s">
        <v>932</v>
      </c>
      <c r="B148" s="25">
        <v>35250</v>
      </c>
      <c r="C148" s="27">
        <v>6564</v>
      </c>
    </row>
    <row r="149" spans="1:3" x14ac:dyDescent="0.2">
      <c r="A149" s="16" t="s">
        <v>55</v>
      </c>
      <c r="B149" s="25">
        <v>8124</v>
      </c>
      <c r="C149" s="27">
        <v>1628</v>
      </c>
    </row>
    <row r="150" spans="1:3" x14ac:dyDescent="0.2">
      <c r="A150" s="16" t="s">
        <v>42</v>
      </c>
      <c r="B150" s="25">
        <v>27126</v>
      </c>
      <c r="C150" s="27">
        <v>4936</v>
      </c>
    </row>
    <row r="151" spans="1:3" x14ac:dyDescent="0.2">
      <c r="A151" s="15" t="s">
        <v>950</v>
      </c>
      <c r="B151" s="25">
        <v>37202</v>
      </c>
      <c r="C151" s="27">
        <v>0</v>
      </c>
    </row>
    <row r="152" spans="1:3" x14ac:dyDescent="0.2">
      <c r="A152" s="16" t="s">
        <v>951</v>
      </c>
      <c r="B152" s="25">
        <v>4650</v>
      </c>
      <c r="C152" s="27">
        <v>0</v>
      </c>
    </row>
    <row r="153" spans="1:3" x14ac:dyDescent="0.2">
      <c r="A153" s="16" t="s">
        <v>960</v>
      </c>
      <c r="B153" s="25">
        <v>4650</v>
      </c>
      <c r="C153" s="27">
        <v>0</v>
      </c>
    </row>
    <row r="154" spans="1:3" x14ac:dyDescent="0.2">
      <c r="A154" s="16" t="s">
        <v>267</v>
      </c>
      <c r="B154" s="25">
        <v>4651</v>
      </c>
      <c r="C154" s="27">
        <v>0</v>
      </c>
    </row>
    <row r="155" spans="1:3" x14ac:dyDescent="0.2">
      <c r="A155" s="16" t="s">
        <v>961</v>
      </c>
      <c r="B155" s="25">
        <v>4650</v>
      </c>
      <c r="C155" s="27">
        <v>0</v>
      </c>
    </row>
    <row r="156" spans="1:3" x14ac:dyDescent="0.2">
      <c r="A156" s="16" t="s">
        <v>42</v>
      </c>
      <c r="B156" s="25">
        <v>4651</v>
      </c>
      <c r="C156" s="27">
        <v>0</v>
      </c>
    </row>
    <row r="157" spans="1:3" x14ac:dyDescent="0.2">
      <c r="A157" s="16" t="s">
        <v>360</v>
      </c>
      <c r="B157" s="25">
        <v>4650</v>
      </c>
      <c r="C157" s="27">
        <v>0</v>
      </c>
    </row>
    <row r="158" spans="1:3" x14ac:dyDescent="0.2">
      <c r="A158" s="16" t="s">
        <v>622</v>
      </c>
      <c r="B158" s="25">
        <v>4650</v>
      </c>
      <c r="C158" s="27">
        <v>0</v>
      </c>
    </row>
    <row r="159" spans="1:3" x14ac:dyDescent="0.2">
      <c r="A159" s="16" t="s">
        <v>201</v>
      </c>
      <c r="B159" s="25">
        <v>4650</v>
      </c>
      <c r="C159" s="27">
        <v>0</v>
      </c>
    </row>
    <row r="160" spans="1:3" x14ac:dyDescent="0.2">
      <c r="A160" s="15" t="s">
        <v>977</v>
      </c>
      <c r="B160" s="25">
        <v>20602</v>
      </c>
      <c r="C160" s="27">
        <v>0</v>
      </c>
    </row>
    <row r="161" spans="1:3" x14ac:dyDescent="0.2">
      <c r="A161" s="16" t="s">
        <v>55</v>
      </c>
      <c r="B161" s="25">
        <v>4048</v>
      </c>
      <c r="C161" s="27">
        <v>0</v>
      </c>
    </row>
    <row r="162" spans="1:3" x14ac:dyDescent="0.2">
      <c r="A162" s="16" t="s">
        <v>42</v>
      </c>
      <c r="B162" s="25">
        <v>16554</v>
      </c>
      <c r="C162" s="27">
        <v>0</v>
      </c>
    </row>
    <row r="163" spans="1:3" x14ac:dyDescent="0.2">
      <c r="A163" s="15" t="s">
        <v>987</v>
      </c>
      <c r="B163" s="25">
        <v>200422</v>
      </c>
      <c r="C163" s="27">
        <v>33056</v>
      </c>
    </row>
    <row r="164" spans="1:3" x14ac:dyDescent="0.2">
      <c r="A164" s="16" t="s">
        <v>951</v>
      </c>
      <c r="B164" s="25">
        <v>120802</v>
      </c>
      <c r="C164" s="27">
        <v>18368</v>
      </c>
    </row>
    <row r="165" spans="1:3" x14ac:dyDescent="0.2">
      <c r="A165" s="16" t="s">
        <v>97</v>
      </c>
      <c r="B165" s="25">
        <v>79620</v>
      </c>
      <c r="C165" s="27">
        <v>14688</v>
      </c>
    </row>
    <row r="166" spans="1:3" x14ac:dyDescent="0.2">
      <c r="A166" s="15" t="s">
        <v>1000</v>
      </c>
      <c r="B166" s="25">
        <v>35000</v>
      </c>
      <c r="C166" s="27">
        <v>0</v>
      </c>
    </row>
    <row r="167" spans="1:3" x14ac:dyDescent="0.2">
      <c r="A167" s="16" t="s">
        <v>440</v>
      </c>
      <c r="B167" s="25">
        <v>35000</v>
      </c>
      <c r="C167" s="27">
        <v>0</v>
      </c>
    </row>
    <row r="168" spans="1:3" x14ac:dyDescent="0.2">
      <c r="A168" s="15" t="s">
        <v>1007</v>
      </c>
      <c r="B168" s="25">
        <v>50305</v>
      </c>
      <c r="C168" s="27">
        <v>50305</v>
      </c>
    </row>
    <row r="169" spans="1:3" x14ac:dyDescent="0.2">
      <c r="A169" s="16" t="s">
        <v>42</v>
      </c>
      <c r="B169" s="25">
        <v>21000</v>
      </c>
      <c r="C169" s="27">
        <v>21000</v>
      </c>
    </row>
    <row r="170" spans="1:3" x14ac:dyDescent="0.2">
      <c r="A170" s="16" t="s">
        <v>97</v>
      </c>
      <c r="B170" s="25">
        <v>14555</v>
      </c>
      <c r="C170" s="27">
        <v>14555</v>
      </c>
    </row>
    <row r="171" spans="1:3" x14ac:dyDescent="0.2">
      <c r="A171" s="16" t="s">
        <v>568</v>
      </c>
      <c r="B171" s="25">
        <v>14750</v>
      </c>
      <c r="C171" s="27">
        <v>14750</v>
      </c>
    </row>
    <row r="172" spans="1:3" x14ac:dyDescent="0.2">
      <c r="A172" s="15" t="s">
        <v>1029</v>
      </c>
      <c r="B172" s="25">
        <v>38317</v>
      </c>
      <c r="C172" s="27">
        <v>14979</v>
      </c>
    </row>
    <row r="173" spans="1:3" x14ac:dyDescent="0.2">
      <c r="A173" s="16" t="s">
        <v>18</v>
      </c>
      <c r="B173" s="25">
        <v>6205</v>
      </c>
      <c r="C173" s="27">
        <v>1862</v>
      </c>
    </row>
    <row r="174" spans="1:3" x14ac:dyDescent="0.2">
      <c r="A174" s="16" t="s">
        <v>452</v>
      </c>
      <c r="B174" s="25">
        <v>32112</v>
      </c>
      <c r="C174" s="27">
        <v>13117</v>
      </c>
    </row>
    <row r="175" spans="1:3" x14ac:dyDescent="0.2">
      <c r="A175" s="15" t="s">
        <v>1070</v>
      </c>
      <c r="B175" s="25">
        <v>2785833</v>
      </c>
      <c r="C175" s="27">
        <v>464691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P63"/>
  <sheetViews>
    <sheetView zoomScale="120" zoomScaleNormal="120" workbookViewId="0">
      <pane ySplit="1" topLeftCell="A44" activePane="bottomLeft" state="frozen"/>
      <selection activeCell="D1" sqref="D1"/>
      <selection pane="bottomLeft" activeCell="A58" sqref="A58:C59"/>
    </sheetView>
  </sheetViews>
  <sheetFormatPr defaultRowHeight="12.75" x14ac:dyDescent="0.2"/>
  <cols>
    <col min="1" max="1" width="10.85546875" style="8" bestFit="1" customWidth="1"/>
    <col min="2" max="4" width="14.5703125" style="8" customWidth="1"/>
    <col min="5" max="5" width="18" style="8" customWidth="1"/>
    <col min="6" max="6" width="5.140625" style="8" customWidth="1"/>
    <col min="7" max="7" width="9.140625" customWidth="1"/>
    <col min="8" max="8" width="14.7109375" customWidth="1"/>
    <col min="9" max="15" width="13" customWidth="1"/>
    <col min="16" max="16" width="27.28515625" customWidth="1"/>
  </cols>
  <sheetData>
    <row r="1" spans="1:16" s="35" customFormat="1" ht="36.75" customHeight="1" x14ac:dyDescent="0.25">
      <c r="A1" s="30" t="s">
        <v>0</v>
      </c>
      <c r="B1" s="31" t="s">
        <v>1074</v>
      </c>
      <c r="C1" s="31" t="s">
        <v>1075</v>
      </c>
      <c r="D1" s="32" t="s">
        <v>1076</v>
      </c>
      <c r="E1" s="33" t="s">
        <v>1077</v>
      </c>
      <c r="F1" s="34"/>
      <c r="H1" s="41" t="s">
        <v>0</v>
      </c>
      <c r="I1" s="41" t="s">
        <v>1136</v>
      </c>
      <c r="J1" s="41" t="s">
        <v>1080</v>
      </c>
      <c r="K1" s="41" t="s">
        <v>1137</v>
      </c>
      <c r="L1" s="41" t="s">
        <v>1081</v>
      </c>
      <c r="M1" s="41" t="s">
        <v>1082</v>
      </c>
      <c r="N1" s="41" t="s">
        <v>1138</v>
      </c>
      <c r="O1" s="41" t="s">
        <v>1135</v>
      </c>
      <c r="P1" s="41" t="s">
        <v>1140</v>
      </c>
    </row>
    <row r="2" spans="1:16" ht="15.75" customHeight="1" x14ac:dyDescent="0.25">
      <c r="A2" s="36" t="s">
        <v>17</v>
      </c>
      <c r="B2" s="42">
        <v>100000</v>
      </c>
      <c r="C2" s="42">
        <v>12000</v>
      </c>
      <c r="D2" s="42">
        <f>B2+C2</f>
        <v>112000</v>
      </c>
      <c r="E2" s="42">
        <v>0</v>
      </c>
      <c r="F2" s="28"/>
      <c r="H2" t="s">
        <v>1083</v>
      </c>
      <c r="I2" s="1">
        <v>112000</v>
      </c>
      <c r="J2" s="1">
        <v>100000</v>
      </c>
      <c r="K2" s="1">
        <v>12000</v>
      </c>
      <c r="L2" s="1">
        <v>100000</v>
      </c>
      <c r="M2" s="1">
        <v>0</v>
      </c>
      <c r="N2" s="1">
        <f>K2+L2</f>
        <v>112000</v>
      </c>
      <c r="O2" s="1">
        <f t="shared" ref="O2:O33" si="0">(K2+L2)-I2</f>
        <v>0</v>
      </c>
    </row>
    <row r="3" spans="1:16" ht="15.75" customHeight="1" x14ac:dyDescent="0.25">
      <c r="A3" s="37" t="s">
        <v>54</v>
      </c>
      <c r="B3" s="42">
        <v>78795</v>
      </c>
      <c r="C3" s="42">
        <v>31455</v>
      </c>
      <c r="D3" s="42">
        <f t="shared" ref="D3:D54" si="1">B3+C3</f>
        <v>110250</v>
      </c>
      <c r="E3" s="42">
        <v>0</v>
      </c>
      <c r="F3" s="28"/>
      <c r="H3" t="s">
        <v>1084</v>
      </c>
      <c r="I3" s="1">
        <v>110250</v>
      </c>
      <c r="J3" s="1">
        <v>78795</v>
      </c>
      <c r="K3" s="1">
        <v>31455</v>
      </c>
      <c r="L3" s="1">
        <v>78795</v>
      </c>
      <c r="M3" s="1">
        <v>0</v>
      </c>
      <c r="N3" s="1">
        <f t="shared" ref="N3:N54" si="2">K3+L3</f>
        <v>110250</v>
      </c>
      <c r="O3" s="1">
        <f t="shared" si="0"/>
        <v>0</v>
      </c>
    </row>
    <row r="4" spans="1:16" ht="15.75" customHeight="1" x14ac:dyDescent="0.25">
      <c r="A4" s="36" t="s">
        <v>76</v>
      </c>
      <c r="B4" s="42">
        <v>85995</v>
      </c>
      <c r="C4" s="42">
        <v>32868</v>
      </c>
      <c r="D4" s="42">
        <f t="shared" si="1"/>
        <v>118863</v>
      </c>
      <c r="E4" s="42">
        <v>0</v>
      </c>
      <c r="F4" s="28"/>
      <c r="H4" t="s">
        <v>1085</v>
      </c>
      <c r="I4" s="1">
        <v>118889</v>
      </c>
      <c r="J4" s="1">
        <v>88846</v>
      </c>
      <c r="K4" s="1">
        <v>32868</v>
      </c>
      <c r="L4" s="1">
        <v>85995</v>
      </c>
      <c r="M4" s="1">
        <v>-2851</v>
      </c>
      <c r="N4" s="1">
        <f t="shared" si="2"/>
        <v>118863</v>
      </c>
      <c r="O4" s="1">
        <f t="shared" si="0"/>
        <v>-26</v>
      </c>
      <c r="P4" s="46" t="s">
        <v>1141</v>
      </c>
    </row>
    <row r="5" spans="1:16" ht="15.75" customHeight="1" x14ac:dyDescent="0.25">
      <c r="A5" s="36" t="s">
        <v>1078</v>
      </c>
      <c r="B5" s="42">
        <v>0</v>
      </c>
      <c r="C5" s="42">
        <v>0</v>
      </c>
      <c r="D5" s="42">
        <f t="shared" si="1"/>
        <v>0</v>
      </c>
      <c r="E5" s="42">
        <v>0</v>
      </c>
      <c r="F5" s="28"/>
      <c r="H5" t="s">
        <v>1086</v>
      </c>
      <c r="I5" s="1">
        <v>0</v>
      </c>
      <c r="J5" s="1">
        <v>0</v>
      </c>
      <c r="K5" s="1">
        <v>0</v>
      </c>
      <c r="L5" s="1">
        <v>0</v>
      </c>
      <c r="M5" s="1">
        <v>0</v>
      </c>
      <c r="N5" s="1">
        <f t="shared" si="2"/>
        <v>0</v>
      </c>
      <c r="O5" s="1">
        <f t="shared" si="0"/>
        <v>0</v>
      </c>
    </row>
    <row r="6" spans="1:16" ht="15.75" customHeight="1" x14ac:dyDescent="0.25">
      <c r="A6" s="36" t="s">
        <v>112</v>
      </c>
      <c r="B6" s="42">
        <v>150000</v>
      </c>
      <c r="C6" s="42">
        <v>125000</v>
      </c>
      <c r="D6" s="42">
        <f t="shared" si="1"/>
        <v>275000</v>
      </c>
      <c r="E6" s="42">
        <v>0</v>
      </c>
      <c r="F6" s="28"/>
      <c r="H6" t="s">
        <v>1087</v>
      </c>
      <c r="I6" s="1">
        <v>275000</v>
      </c>
      <c r="J6" s="1">
        <v>150000</v>
      </c>
      <c r="K6" s="1">
        <v>125000</v>
      </c>
      <c r="L6" s="1">
        <v>150000</v>
      </c>
      <c r="M6" s="1">
        <v>0</v>
      </c>
      <c r="N6" s="1">
        <f t="shared" si="2"/>
        <v>275000</v>
      </c>
      <c r="O6" s="1">
        <f t="shared" si="0"/>
        <v>0</v>
      </c>
    </row>
    <row r="7" spans="1:16" ht="15.75" customHeight="1" x14ac:dyDescent="0.25">
      <c r="A7" s="36" t="s">
        <v>172</v>
      </c>
      <c r="B7" s="42">
        <v>100000</v>
      </c>
      <c r="C7" s="42">
        <v>62030</v>
      </c>
      <c r="D7" s="42">
        <f t="shared" si="1"/>
        <v>162030</v>
      </c>
      <c r="E7" s="42">
        <v>0</v>
      </c>
      <c r="F7" s="28"/>
      <c r="H7" t="s">
        <v>1088</v>
      </c>
      <c r="I7" s="1">
        <v>162030</v>
      </c>
      <c r="J7" s="1">
        <v>100000</v>
      </c>
      <c r="K7" s="1">
        <v>62030</v>
      </c>
      <c r="L7" s="1">
        <v>100000</v>
      </c>
      <c r="M7" s="1">
        <v>0</v>
      </c>
      <c r="N7" s="1">
        <f t="shared" si="2"/>
        <v>162030</v>
      </c>
      <c r="O7" s="1">
        <f t="shared" si="0"/>
        <v>0</v>
      </c>
    </row>
    <row r="8" spans="1:16" ht="15.75" customHeight="1" x14ac:dyDescent="0.25">
      <c r="A8" s="38" t="s">
        <v>208</v>
      </c>
      <c r="B8" s="42">
        <v>47282</v>
      </c>
      <c r="C8" s="42">
        <v>62968</v>
      </c>
      <c r="D8" s="42">
        <f t="shared" si="1"/>
        <v>110250</v>
      </c>
      <c r="E8" s="42">
        <v>60600</v>
      </c>
      <c r="F8" s="28"/>
      <c r="H8" t="s">
        <v>1089</v>
      </c>
      <c r="I8" s="1">
        <v>110250</v>
      </c>
      <c r="J8" s="1">
        <v>47282</v>
      </c>
      <c r="K8" s="1">
        <v>62968</v>
      </c>
      <c r="L8" s="1">
        <v>47282</v>
      </c>
      <c r="M8" s="1">
        <v>0</v>
      </c>
      <c r="N8" s="1">
        <f t="shared" si="2"/>
        <v>110250</v>
      </c>
      <c r="O8" s="1">
        <f t="shared" si="0"/>
        <v>0</v>
      </c>
    </row>
    <row r="9" spans="1:16" ht="15.75" customHeight="1" x14ac:dyDescent="0.25">
      <c r="A9" s="38" t="s">
        <v>224</v>
      </c>
      <c r="B9" s="42">
        <v>83400</v>
      </c>
      <c r="C9" s="42">
        <v>22850</v>
      </c>
      <c r="D9" s="42">
        <f t="shared" si="1"/>
        <v>106250</v>
      </c>
      <c r="E9" s="42">
        <v>3431</v>
      </c>
      <c r="F9" s="28"/>
      <c r="H9" t="s">
        <v>1090</v>
      </c>
      <c r="I9" s="1">
        <v>110250</v>
      </c>
      <c r="J9" s="1">
        <v>84250</v>
      </c>
      <c r="K9" s="1">
        <v>22850</v>
      </c>
      <c r="L9" s="1">
        <v>83400</v>
      </c>
      <c r="M9" s="1">
        <v>-850</v>
      </c>
      <c r="N9" s="1">
        <f t="shared" si="2"/>
        <v>106250</v>
      </c>
      <c r="O9" s="1">
        <f t="shared" si="0"/>
        <v>-4000</v>
      </c>
      <c r="P9" s="46" t="s">
        <v>1142</v>
      </c>
    </row>
    <row r="10" spans="1:16" ht="15.75" customHeight="1" x14ac:dyDescent="0.25">
      <c r="A10" s="38" t="s">
        <v>257</v>
      </c>
      <c r="B10" s="42">
        <v>137260</v>
      </c>
      <c r="C10" s="42">
        <v>284981</v>
      </c>
      <c r="D10" s="42">
        <f t="shared" si="1"/>
        <v>422241</v>
      </c>
      <c r="E10" s="42">
        <v>0</v>
      </c>
      <c r="F10" s="28"/>
      <c r="H10" t="s">
        <v>1091</v>
      </c>
      <c r="I10" s="1">
        <v>422241</v>
      </c>
      <c r="J10" s="1">
        <v>137260</v>
      </c>
      <c r="K10" s="1">
        <v>284981</v>
      </c>
      <c r="L10" s="1">
        <v>137260</v>
      </c>
      <c r="M10" s="1">
        <v>0</v>
      </c>
      <c r="N10" s="1">
        <f t="shared" si="2"/>
        <v>422241</v>
      </c>
      <c r="O10" s="1">
        <f t="shared" si="0"/>
        <v>0</v>
      </c>
    </row>
    <row r="11" spans="1:16" ht="15.75" customHeight="1" x14ac:dyDescent="0.25">
      <c r="A11" s="38" t="s">
        <v>299</v>
      </c>
      <c r="B11" s="42">
        <v>30745</v>
      </c>
      <c r="C11" s="42">
        <v>99504</v>
      </c>
      <c r="D11" s="42">
        <f t="shared" si="1"/>
        <v>130249</v>
      </c>
      <c r="E11" s="42">
        <v>23531</v>
      </c>
      <c r="F11" s="28"/>
      <c r="H11" t="s">
        <v>1092</v>
      </c>
      <c r="I11" s="1">
        <v>130250</v>
      </c>
      <c r="J11" s="1">
        <v>35516</v>
      </c>
      <c r="K11" s="1">
        <v>99504</v>
      </c>
      <c r="L11" s="1">
        <v>30745</v>
      </c>
      <c r="M11" s="1">
        <v>-4771</v>
      </c>
      <c r="N11" s="1">
        <f t="shared" si="2"/>
        <v>130249</v>
      </c>
      <c r="O11" s="1">
        <f t="shared" si="0"/>
        <v>-1</v>
      </c>
    </row>
    <row r="12" spans="1:16" ht="15.75" customHeight="1" x14ac:dyDescent="0.25">
      <c r="A12" s="36" t="s">
        <v>328</v>
      </c>
      <c r="B12" s="42">
        <v>4000</v>
      </c>
      <c r="C12" s="42">
        <v>21000</v>
      </c>
      <c r="D12" s="42">
        <f t="shared" si="1"/>
        <v>25000</v>
      </c>
      <c r="E12" s="42">
        <v>12500</v>
      </c>
      <c r="F12" s="28"/>
      <c r="H12" t="s">
        <v>1079</v>
      </c>
      <c r="I12" s="1">
        <v>25000</v>
      </c>
      <c r="J12" s="1">
        <v>10000</v>
      </c>
      <c r="K12" s="1">
        <v>21000</v>
      </c>
      <c r="L12" s="1">
        <v>4000</v>
      </c>
      <c r="M12" s="1">
        <v>-6000</v>
      </c>
      <c r="N12" s="1">
        <f t="shared" si="2"/>
        <v>25000</v>
      </c>
      <c r="O12" s="1">
        <f t="shared" si="0"/>
        <v>0</v>
      </c>
    </row>
    <row r="13" spans="1:16" ht="15.75" customHeight="1" x14ac:dyDescent="0.25">
      <c r="A13" s="36" t="s">
        <v>349</v>
      </c>
      <c r="B13" s="42">
        <v>106000</v>
      </c>
      <c r="C13" s="42">
        <v>108624</v>
      </c>
      <c r="D13" s="42">
        <f t="shared" si="1"/>
        <v>214624</v>
      </c>
      <c r="E13" s="42">
        <v>0</v>
      </c>
      <c r="F13" s="28"/>
      <c r="H13" t="s">
        <v>1093</v>
      </c>
      <c r="I13" s="1">
        <v>214624</v>
      </c>
      <c r="J13" s="1">
        <v>106000</v>
      </c>
      <c r="K13" s="1">
        <v>108624</v>
      </c>
      <c r="L13" s="1">
        <v>106000</v>
      </c>
      <c r="M13" s="1">
        <v>0</v>
      </c>
      <c r="N13" s="1">
        <f t="shared" si="2"/>
        <v>214624</v>
      </c>
      <c r="O13" s="1">
        <f t="shared" si="0"/>
        <v>0</v>
      </c>
    </row>
    <row r="14" spans="1:16" ht="15.75" customHeight="1" x14ac:dyDescent="0.25">
      <c r="A14" s="36" t="s">
        <v>439</v>
      </c>
      <c r="B14" s="42">
        <v>120399</v>
      </c>
      <c r="C14" s="42">
        <v>1412</v>
      </c>
      <c r="D14" s="42">
        <f t="shared" si="1"/>
        <v>121811</v>
      </c>
      <c r="E14" s="42">
        <v>0</v>
      </c>
      <c r="F14" s="28"/>
      <c r="H14" t="s">
        <v>1094</v>
      </c>
      <c r="I14" s="1">
        <v>121811</v>
      </c>
      <c r="J14" s="1">
        <v>120399</v>
      </c>
      <c r="K14" s="1">
        <v>1412</v>
      </c>
      <c r="L14" s="1">
        <v>120399</v>
      </c>
      <c r="M14" s="1">
        <v>0</v>
      </c>
      <c r="N14" s="1">
        <f t="shared" si="2"/>
        <v>121811</v>
      </c>
      <c r="O14" s="1">
        <f t="shared" si="0"/>
        <v>0</v>
      </c>
    </row>
    <row r="15" spans="1:16" ht="15.75" customHeight="1" x14ac:dyDescent="0.25">
      <c r="A15" s="39" t="s">
        <v>447</v>
      </c>
      <c r="B15" s="42">
        <v>90649</v>
      </c>
      <c r="C15" s="42">
        <v>53653</v>
      </c>
      <c r="D15" s="42">
        <f t="shared" si="1"/>
        <v>144302</v>
      </c>
      <c r="E15" s="42">
        <v>0</v>
      </c>
      <c r="F15" s="28"/>
      <c r="H15" t="s">
        <v>1095</v>
      </c>
      <c r="I15" s="1">
        <v>145141</v>
      </c>
      <c r="J15" s="1">
        <v>90649</v>
      </c>
      <c r="K15" s="1">
        <v>53653</v>
      </c>
      <c r="L15" s="1">
        <v>90649</v>
      </c>
      <c r="M15" s="1">
        <v>0</v>
      </c>
      <c r="N15" s="1">
        <f t="shared" si="2"/>
        <v>144302</v>
      </c>
      <c r="O15" s="1">
        <f t="shared" si="0"/>
        <v>-839</v>
      </c>
    </row>
    <row r="16" spans="1:16" ht="15.75" customHeight="1" x14ac:dyDescent="0.25">
      <c r="A16" s="38" t="s">
        <v>459</v>
      </c>
      <c r="B16" s="42">
        <v>84061</v>
      </c>
      <c r="C16" s="42">
        <v>24839</v>
      </c>
      <c r="D16" s="42">
        <f t="shared" si="1"/>
        <v>108900</v>
      </c>
      <c r="E16" s="42">
        <v>0</v>
      </c>
      <c r="F16" s="28"/>
      <c r="H16" t="s">
        <v>1096</v>
      </c>
      <c r="I16" s="1">
        <v>108979</v>
      </c>
      <c r="J16" s="1">
        <v>84099</v>
      </c>
      <c r="K16" s="1">
        <v>24839</v>
      </c>
      <c r="L16" s="1">
        <v>84061</v>
      </c>
      <c r="M16" s="1">
        <v>-38</v>
      </c>
      <c r="N16" s="1">
        <f t="shared" si="2"/>
        <v>108900</v>
      </c>
      <c r="O16" s="1">
        <f t="shared" si="0"/>
        <v>-79</v>
      </c>
    </row>
    <row r="17" spans="1:16" ht="15.75" customHeight="1" x14ac:dyDescent="0.25">
      <c r="A17" s="38" t="s">
        <v>471</v>
      </c>
      <c r="B17" s="42">
        <v>72610</v>
      </c>
      <c r="C17" s="42">
        <v>37243</v>
      </c>
      <c r="D17" s="42">
        <f t="shared" si="1"/>
        <v>109853</v>
      </c>
      <c r="E17" s="42">
        <v>0</v>
      </c>
      <c r="F17" s="28"/>
      <c r="H17" t="s">
        <v>1097</v>
      </c>
      <c r="I17" s="1">
        <v>109858</v>
      </c>
      <c r="J17" s="1">
        <v>76076</v>
      </c>
      <c r="K17" s="1">
        <v>37243</v>
      </c>
      <c r="L17" s="1">
        <v>72610</v>
      </c>
      <c r="M17" s="1">
        <v>-3466</v>
      </c>
      <c r="N17" s="1">
        <f t="shared" si="2"/>
        <v>109853</v>
      </c>
      <c r="O17" s="1">
        <f t="shared" si="0"/>
        <v>-5</v>
      </c>
    </row>
    <row r="18" spans="1:16" ht="15.75" customHeight="1" x14ac:dyDescent="0.25">
      <c r="A18" s="36" t="s">
        <v>497</v>
      </c>
      <c r="B18" s="42">
        <v>93413</v>
      </c>
      <c r="C18" s="42">
        <v>43726</v>
      </c>
      <c r="D18" s="42">
        <f t="shared" si="1"/>
        <v>137139</v>
      </c>
      <c r="E18" s="42">
        <v>5171</v>
      </c>
      <c r="F18" s="28"/>
      <c r="H18" t="s">
        <v>1098</v>
      </c>
      <c r="I18" s="1">
        <v>137139</v>
      </c>
      <c r="J18" s="1">
        <v>93413</v>
      </c>
      <c r="K18" s="1">
        <v>43726</v>
      </c>
      <c r="L18" s="1">
        <v>93413</v>
      </c>
      <c r="M18" s="1">
        <v>0</v>
      </c>
      <c r="N18" s="1">
        <f t="shared" si="2"/>
        <v>137139</v>
      </c>
      <c r="O18" s="1">
        <f t="shared" si="0"/>
        <v>0</v>
      </c>
    </row>
    <row r="19" spans="1:16" ht="15.75" customHeight="1" x14ac:dyDescent="0.25">
      <c r="A19" s="38" t="s">
        <v>502</v>
      </c>
      <c r="B19" s="42">
        <v>41735</v>
      </c>
      <c r="C19" s="42">
        <v>68308</v>
      </c>
      <c r="D19" s="42">
        <f t="shared" si="1"/>
        <v>110043</v>
      </c>
      <c r="E19" s="42">
        <v>17458</v>
      </c>
      <c r="F19" s="28"/>
      <c r="H19" t="s">
        <v>1099</v>
      </c>
      <c r="I19" s="1">
        <v>110043</v>
      </c>
      <c r="J19" s="1">
        <v>41845</v>
      </c>
      <c r="K19" s="1">
        <v>68308</v>
      </c>
      <c r="L19" s="1">
        <v>41735</v>
      </c>
      <c r="M19" s="1">
        <v>-110</v>
      </c>
      <c r="N19" s="1">
        <f t="shared" si="2"/>
        <v>110043</v>
      </c>
      <c r="O19" s="1">
        <f t="shared" si="0"/>
        <v>0</v>
      </c>
    </row>
    <row r="20" spans="1:16" ht="15.75" customHeight="1" x14ac:dyDescent="0.25">
      <c r="A20" s="36" t="s">
        <v>518</v>
      </c>
      <c r="B20" s="42">
        <v>118851</v>
      </c>
      <c r="C20" s="42">
        <v>17328</v>
      </c>
      <c r="D20" s="42">
        <f t="shared" si="1"/>
        <v>136179</v>
      </c>
      <c r="E20" s="42">
        <v>0</v>
      </c>
      <c r="F20" s="28"/>
      <c r="H20" t="s">
        <v>1100</v>
      </c>
      <c r="I20" s="1">
        <v>136179</v>
      </c>
      <c r="J20" s="1">
        <v>118851</v>
      </c>
      <c r="K20" s="1">
        <v>17328</v>
      </c>
      <c r="L20" s="1">
        <v>118851</v>
      </c>
      <c r="M20" s="1">
        <v>0</v>
      </c>
      <c r="N20" s="1">
        <f t="shared" si="2"/>
        <v>136179</v>
      </c>
      <c r="O20" s="1">
        <f t="shared" si="0"/>
        <v>0</v>
      </c>
    </row>
    <row r="21" spans="1:16" ht="15.75" customHeight="1" x14ac:dyDescent="0.25">
      <c r="A21" s="38" t="s">
        <v>528</v>
      </c>
      <c r="B21" s="42">
        <v>69340</v>
      </c>
      <c r="C21" s="42">
        <v>40910</v>
      </c>
      <c r="D21" s="42">
        <f t="shared" si="1"/>
        <v>110250</v>
      </c>
      <c r="E21" s="42">
        <v>51084</v>
      </c>
      <c r="F21" s="28"/>
      <c r="H21" t="s">
        <v>1101</v>
      </c>
      <c r="I21" s="1">
        <v>110250</v>
      </c>
      <c r="J21" s="1">
        <v>69340</v>
      </c>
      <c r="K21" s="1">
        <v>40910</v>
      </c>
      <c r="L21" s="1">
        <v>69340</v>
      </c>
      <c r="M21" s="1">
        <v>0</v>
      </c>
      <c r="N21" s="1">
        <f t="shared" si="2"/>
        <v>110250</v>
      </c>
      <c r="O21" s="1">
        <f t="shared" si="0"/>
        <v>0</v>
      </c>
    </row>
    <row r="22" spans="1:16" ht="15.75" customHeight="1" x14ac:dyDescent="0.25">
      <c r="A22" s="40" t="s">
        <v>541</v>
      </c>
      <c r="B22" s="42">
        <v>83344</v>
      </c>
      <c r="C22" s="42">
        <v>26906</v>
      </c>
      <c r="D22" s="42">
        <f t="shared" si="1"/>
        <v>110250</v>
      </c>
      <c r="E22" s="42">
        <v>9460</v>
      </c>
      <c r="F22" s="28"/>
      <c r="H22" t="s">
        <v>1102</v>
      </c>
      <c r="I22" s="1">
        <v>110250</v>
      </c>
      <c r="J22" s="1">
        <v>83344</v>
      </c>
      <c r="K22" s="1">
        <v>26906</v>
      </c>
      <c r="L22" s="1">
        <v>83344</v>
      </c>
      <c r="M22" s="1">
        <v>0</v>
      </c>
      <c r="N22" s="1">
        <f t="shared" si="2"/>
        <v>110250</v>
      </c>
      <c r="O22" s="1">
        <f t="shared" si="0"/>
        <v>0</v>
      </c>
    </row>
    <row r="23" spans="1:16" ht="15.75" customHeight="1" x14ac:dyDescent="0.25">
      <c r="A23" s="37" t="s">
        <v>562</v>
      </c>
      <c r="B23" s="42">
        <v>76625</v>
      </c>
      <c r="C23" s="42">
        <v>33625</v>
      </c>
      <c r="D23" s="42">
        <f t="shared" si="1"/>
        <v>110250</v>
      </c>
      <c r="E23" s="42">
        <v>8177</v>
      </c>
      <c r="F23" s="28"/>
      <c r="H23" t="s">
        <v>1103</v>
      </c>
      <c r="I23" s="1">
        <v>110250</v>
      </c>
      <c r="J23" s="1">
        <v>94727</v>
      </c>
      <c r="K23" s="1">
        <v>33625</v>
      </c>
      <c r="L23" s="1">
        <v>76625</v>
      </c>
      <c r="M23" s="1">
        <v>-18102</v>
      </c>
      <c r="N23" s="1">
        <f t="shared" si="2"/>
        <v>110250</v>
      </c>
      <c r="O23" s="1">
        <f t="shared" si="0"/>
        <v>0</v>
      </c>
    </row>
    <row r="24" spans="1:16" ht="15.75" customHeight="1" x14ac:dyDescent="0.25">
      <c r="A24" s="38" t="s">
        <v>584</v>
      </c>
      <c r="B24" s="42">
        <v>100000</v>
      </c>
      <c r="C24" s="42">
        <v>73500</v>
      </c>
      <c r="D24" s="42">
        <f t="shared" si="1"/>
        <v>173500</v>
      </c>
      <c r="E24" s="42">
        <v>0</v>
      </c>
      <c r="F24" s="28"/>
      <c r="H24" t="s">
        <v>1104</v>
      </c>
      <c r="I24" s="1">
        <v>173500</v>
      </c>
      <c r="J24" s="1">
        <v>100000</v>
      </c>
      <c r="K24" s="1">
        <v>73500</v>
      </c>
      <c r="L24" s="1">
        <v>100000</v>
      </c>
      <c r="M24" s="1">
        <v>0</v>
      </c>
      <c r="N24" s="1">
        <f t="shared" si="2"/>
        <v>173500</v>
      </c>
      <c r="O24" s="1">
        <f t="shared" si="0"/>
        <v>0</v>
      </c>
    </row>
    <row r="25" spans="1:16" ht="15.75" customHeight="1" x14ac:dyDescent="0.25">
      <c r="A25" s="38" t="s">
        <v>587</v>
      </c>
      <c r="B25" s="42">
        <v>75000</v>
      </c>
      <c r="C25" s="42">
        <v>35250</v>
      </c>
      <c r="D25" s="42">
        <f t="shared" si="1"/>
        <v>110250</v>
      </c>
      <c r="E25" s="42">
        <v>0</v>
      </c>
      <c r="F25" s="28"/>
      <c r="H25" t="s">
        <v>1105</v>
      </c>
      <c r="I25" s="1">
        <v>110250</v>
      </c>
      <c r="J25" s="1">
        <v>75000</v>
      </c>
      <c r="K25" s="1">
        <v>35250</v>
      </c>
      <c r="L25" s="1">
        <v>75000</v>
      </c>
      <c r="M25" s="1">
        <v>0</v>
      </c>
      <c r="N25" s="1">
        <f t="shared" si="2"/>
        <v>110250</v>
      </c>
      <c r="O25" s="1">
        <f t="shared" si="0"/>
        <v>0</v>
      </c>
    </row>
    <row r="26" spans="1:16" ht="15.75" customHeight="1" x14ac:dyDescent="0.25">
      <c r="A26" s="36" t="s">
        <v>597</v>
      </c>
      <c r="B26" s="42">
        <v>91980</v>
      </c>
      <c r="C26" s="42">
        <v>34642</v>
      </c>
      <c r="D26" s="42">
        <f t="shared" si="1"/>
        <v>126622</v>
      </c>
      <c r="E26" s="42">
        <v>0</v>
      </c>
      <c r="F26" s="28"/>
      <c r="H26" t="s">
        <v>1106</v>
      </c>
      <c r="I26" s="1">
        <v>126622</v>
      </c>
      <c r="J26" s="1">
        <v>91980</v>
      </c>
      <c r="K26" s="1">
        <v>34642</v>
      </c>
      <c r="L26" s="1">
        <v>91980</v>
      </c>
      <c r="M26" s="1">
        <v>0</v>
      </c>
      <c r="N26" s="1">
        <f t="shared" si="2"/>
        <v>126622</v>
      </c>
      <c r="O26" s="1">
        <f t="shared" si="0"/>
        <v>0</v>
      </c>
    </row>
    <row r="27" spans="1:16" ht="15.75" customHeight="1" x14ac:dyDescent="0.25">
      <c r="A27" s="38" t="s">
        <v>609</v>
      </c>
      <c r="B27" s="42">
        <v>71850</v>
      </c>
      <c r="C27" s="42">
        <v>29400</v>
      </c>
      <c r="D27" s="42">
        <f t="shared" si="1"/>
        <v>101250</v>
      </c>
      <c r="E27" s="42">
        <v>0</v>
      </c>
      <c r="F27" s="28"/>
      <c r="H27" t="s">
        <v>1107</v>
      </c>
      <c r="I27" s="1">
        <v>101250</v>
      </c>
      <c r="J27" s="1">
        <v>71850</v>
      </c>
      <c r="K27" s="1">
        <v>29400</v>
      </c>
      <c r="L27" s="1">
        <v>71850</v>
      </c>
      <c r="M27" s="1">
        <v>0</v>
      </c>
      <c r="N27" s="1">
        <f t="shared" si="2"/>
        <v>101250</v>
      </c>
      <c r="O27" s="1">
        <f t="shared" si="0"/>
        <v>0</v>
      </c>
    </row>
    <row r="28" spans="1:16" ht="15.75" customHeight="1" x14ac:dyDescent="0.25">
      <c r="A28" s="36" t="s">
        <v>641</v>
      </c>
      <c r="B28" s="42">
        <v>58644</v>
      </c>
      <c r="C28" s="42">
        <v>56254</v>
      </c>
      <c r="D28" s="42">
        <f t="shared" si="1"/>
        <v>114898</v>
      </c>
      <c r="E28" s="42">
        <v>12185</v>
      </c>
      <c r="F28" s="28"/>
      <c r="H28" t="s">
        <v>1108</v>
      </c>
      <c r="I28" s="1">
        <v>114898</v>
      </c>
      <c r="J28" s="1">
        <v>89012</v>
      </c>
      <c r="K28" s="1">
        <v>56254</v>
      </c>
      <c r="L28" s="1">
        <v>58644</v>
      </c>
      <c r="M28" s="1">
        <v>-30368</v>
      </c>
      <c r="N28" s="1">
        <f t="shared" si="2"/>
        <v>114898</v>
      </c>
      <c r="O28" s="1">
        <f t="shared" si="0"/>
        <v>0</v>
      </c>
      <c r="P28" s="46" t="s">
        <v>1141</v>
      </c>
    </row>
    <row r="29" spans="1:16" ht="15.75" customHeight="1" x14ac:dyDescent="0.25">
      <c r="A29" s="38" t="s">
        <v>655</v>
      </c>
      <c r="B29" s="42">
        <v>85252</v>
      </c>
      <c r="C29" s="42">
        <v>24998</v>
      </c>
      <c r="D29" s="42">
        <f t="shared" si="1"/>
        <v>110250</v>
      </c>
      <c r="E29" s="42">
        <v>2114</v>
      </c>
      <c r="F29" s="28"/>
      <c r="H29" t="s">
        <v>1109</v>
      </c>
      <c r="I29" s="1">
        <v>110250</v>
      </c>
      <c r="J29" s="1">
        <v>85351</v>
      </c>
      <c r="K29" s="1">
        <v>24998</v>
      </c>
      <c r="L29" s="1">
        <v>85252</v>
      </c>
      <c r="M29" s="1">
        <v>-99</v>
      </c>
      <c r="N29" s="1">
        <f t="shared" si="2"/>
        <v>110250</v>
      </c>
      <c r="O29" s="1">
        <f t="shared" si="0"/>
        <v>0</v>
      </c>
    </row>
    <row r="30" spans="1:16" ht="15.75" customHeight="1" x14ac:dyDescent="0.25">
      <c r="A30" s="36" t="s">
        <v>665</v>
      </c>
      <c r="B30" s="42">
        <v>78865</v>
      </c>
      <c r="C30" s="42">
        <v>35835</v>
      </c>
      <c r="D30" s="42">
        <f t="shared" si="1"/>
        <v>114700</v>
      </c>
      <c r="E30" s="42">
        <v>0</v>
      </c>
      <c r="F30" s="28"/>
      <c r="H30" t="s">
        <v>1110</v>
      </c>
      <c r="I30" s="1">
        <v>114700</v>
      </c>
      <c r="J30" s="1">
        <v>78865</v>
      </c>
      <c r="K30" s="1">
        <v>35835</v>
      </c>
      <c r="L30" s="1">
        <v>78865</v>
      </c>
      <c r="M30" s="1">
        <v>0</v>
      </c>
      <c r="N30" s="1">
        <f t="shared" si="2"/>
        <v>114700</v>
      </c>
      <c r="O30" s="1">
        <f t="shared" si="0"/>
        <v>0</v>
      </c>
    </row>
    <row r="31" spans="1:16" ht="15.75" customHeight="1" x14ac:dyDescent="0.25">
      <c r="A31" s="36" t="s">
        <v>692</v>
      </c>
      <c r="B31" s="42">
        <v>74453</v>
      </c>
      <c r="C31" s="42">
        <v>23419</v>
      </c>
      <c r="D31" s="42">
        <f t="shared" si="1"/>
        <v>97872</v>
      </c>
      <c r="E31" s="42">
        <v>0</v>
      </c>
      <c r="H31" t="s">
        <v>1111</v>
      </c>
      <c r="I31" s="1">
        <v>97872</v>
      </c>
      <c r="J31" s="1">
        <v>77471</v>
      </c>
      <c r="K31" s="1">
        <v>23419</v>
      </c>
      <c r="L31" s="1">
        <v>74453</v>
      </c>
      <c r="M31" s="1">
        <v>-3018</v>
      </c>
      <c r="N31" s="1">
        <f t="shared" si="2"/>
        <v>97872</v>
      </c>
      <c r="O31" s="1">
        <f t="shared" si="0"/>
        <v>0</v>
      </c>
      <c r="P31" s="46" t="s">
        <v>1141</v>
      </c>
    </row>
    <row r="32" spans="1:16" ht="15.75" customHeight="1" x14ac:dyDescent="0.25">
      <c r="A32" s="38" t="s">
        <v>700</v>
      </c>
      <c r="B32" s="42">
        <v>90746</v>
      </c>
      <c r="C32" s="42">
        <v>19253</v>
      </c>
      <c r="D32" s="42">
        <f t="shared" si="1"/>
        <v>109999</v>
      </c>
      <c r="E32" s="42">
        <v>0</v>
      </c>
      <c r="H32" t="s">
        <v>1112</v>
      </c>
      <c r="I32" s="1">
        <v>110000</v>
      </c>
      <c r="J32" s="1">
        <v>91350</v>
      </c>
      <c r="K32" s="1">
        <v>19253</v>
      </c>
      <c r="L32" s="1">
        <v>90746</v>
      </c>
      <c r="M32" s="1">
        <v>-604</v>
      </c>
      <c r="N32" s="1">
        <f t="shared" si="2"/>
        <v>109999</v>
      </c>
      <c r="O32" s="1">
        <f t="shared" si="0"/>
        <v>-1</v>
      </c>
    </row>
    <row r="33" spans="1:16" ht="15.75" customHeight="1" x14ac:dyDescent="0.25">
      <c r="A33" s="38" t="s">
        <v>711</v>
      </c>
      <c r="B33" s="42">
        <v>97081</v>
      </c>
      <c r="C33" s="42">
        <v>13169</v>
      </c>
      <c r="D33" s="42">
        <f t="shared" si="1"/>
        <v>110250</v>
      </c>
      <c r="E33" s="42">
        <v>1183</v>
      </c>
      <c r="H33" t="s">
        <v>1113</v>
      </c>
      <c r="I33" s="1">
        <v>110250</v>
      </c>
      <c r="J33" s="1">
        <v>97081</v>
      </c>
      <c r="K33" s="1">
        <v>13169</v>
      </c>
      <c r="L33" s="1">
        <v>97081</v>
      </c>
      <c r="M33" s="1">
        <v>0</v>
      </c>
      <c r="N33" s="1">
        <f t="shared" si="2"/>
        <v>110250</v>
      </c>
      <c r="O33" s="1">
        <f t="shared" si="0"/>
        <v>0</v>
      </c>
    </row>
    <row r="34" spans="1:16" ht="15.75" customHeight="1" x14ac:dyDescent="0.25">
      <c r="A34" s="36" t="s">
        <v>716</v>
      </c>
      <c r="B34" s="42">
        <v>78220</v>
      </c>
      <c r="C34" s="42">
        <v>10330</v>
      </c>
      <c r="D34" s="42">
        <f t="shared" si="1"/>
        <v>88550</v>
      </c>
      <c r="E34" s="42">
        <v>0</v>
      </c>
      <c r="H34" t="s">
        <v>1114</v>
      </c>
      <c r="I34" s="1">
        <v>78220</v>
      </c>
      <c r="J34" s="1">
        <v>78220</v>
      </c>
      <c r="K34" s="1">
        <v>10330</v>
      </c>
      <c r="L34" s="1">
        <v>78220</v>
      </c>
      <c r="M34" s="1">
        <v>0</v>
      </c>
      <c r="N34" s="1">
        <f t="shared" si="2"/>
        <v>88550</v>
      </c>
      <c r="O34" s="1">
        <f t="shared" ref="O34:O54" si="3">(K34+L34)-I34</f>
        <v>10330</v>
      </c>
      <c r="P34" s="46" t="s">
        <v>1139</v>
      </c>
    </row>
    <row r="35" spans="1:16" ht="15.75" customHeight="1" x14ac:dyDescent="0.25">
      <c r="A35" s="36" t="s">
        <v>720</v>
      </c>
      <c r="B35" s="42">
        <v>80712</v>
      </c>
      <c r="C35" s="42">
        <v>39008</v>
      </c>
      <c r="D35" s="42">
        <f t="shared" si="1"/>
        <v>119720</v>
      </c>
      <c r="E35" s="42">
        <v>12650</v>
      </c>
      <c r="H35" t="s">
        <v>1115</v>
      </c>
      <c r="I35" s="1">
        <v>119720</v>
      </c>
      <c r="J35" s="1">
        <v>80712</v>
      </c>
      <c r="K35" s="1">
        <v>39008</v>
      </c>
      <c r="L35" s="1">
        <v>80712</v>
      </c>
      <c r="M35" s="1">
        <v>0</v>
      </c>
      <c r="N35" s="1">
        <f t="shared" si="2"/>
        <v>119720</v>
      </c>
      <c r="O35" s="1">
        <f t="shared" si="3"/>
        <v>0</v>
      </c>
    </row>
    <row r="36" spans="1:16" ht="15.75" customHeight="1" x14ac:dyDescent="0.25">
      <c r="A36" s="40" t="s">
        <v>730</v>
      </c>
      <c r="B36" s="42">
        <v>150000</v>
      </c>
      <c r="C36" s="42">
        <v>85000</v>
      </c>
      <c r="D36" s="42">
        <f t="shared" si="1"/>
        <v>235000</v>
      </c>
      <c r="E36" s="42">
        <v>0</v>
      </c>
      <c r="H36" t="s">
        <v>1116</v>
      </c>
      <c r="I36" s="1">
        <v>235000</v>
      </c>
      <c r="J36" s="1">
        <v>150000</v>
      </c>
      <c r="K36" s="1">
        <v>85000</v>
      </c>
      <c r="L36" s="1">
        <v>150000</v>
      </c>
      <c r="M36" s="1">
        <v>0</v>
      </c>
      <c r="N36" s="1">
        <f t="shared" si="2"/>
        <v>235000</v>
      </c>
      <c r="O36" s="1">
        <f t="shared" si="3"/>
        <v>0</v>
      </c>
    </row>
    <row r="37" spans="1:16" ht="15.75" customHeight="1" x14ac:dyDescent="0.25">
      <c r="A37" s="38" t="s">
        <v>736</v>
      </c>
      <c r="B37" s="42">
        <v>48364</v>
      </c>
      <c r="C37" s="42">
        <v>61886</v>
      </c>
      <c r="D37" s="42">
        <f t="shared" si="1"/>
        <v>110250</v>
      </c>
      <c r="E37" s="42">
        <v>0</v>
      </c>
      <c r="H37" t="s">
        <v>1117</v>
      </c>
      <c r="I37" s="1">
        <v>110250</v>
      </c>
      <c r="J37" s="1">
        <v>66033</v>
      </c>
      <c r="K37" s="1">
        <v>61886</v>
      </c>
      <c r="L37" s="1">
        <v>48364</v>
      </c>
      <c r="M37" s="1">
        <v>-17669</v>
      </c>
      <c r="N37" s="1">
        <f t="shared" si="2"/>
        <v>110250</v>
      </c>
      <c r="O37" s="1">
        <f t="shared" si="3"/>
        <v>0</v>
      </c>
    </row>
    <row r="38" spans="1:16" ht="15.75" customHeight="1" x14ac:dyDescent="0.25">
      <c r="A38" s="36" t="s">
        <v>744</v>
      </c>
      <c r="B38" s="42">
        <v>56071</v>
      </c>
      <c r="C38" s="42">
        <v>15357</v>
      </c>
      <c r="D38" s="42">
        <f t="shared" si="1"/>
        <v>71428</v>
      </c>
      <c r="E38" s="42">
        <v>0</v>
      </c>
      <c r="H38" t="s">
        <v>1118</v>
      </c>
      <c r="I38" s="1">
        <v>92756</v>
      </c>
      <c r="J38" s="1">
        <v>56071</v>
      </c>
      <c r="K38" s="1">
        <v>15357</v>
      </c>
      <c r="L38" s="1">
        <v>56071</v>
      </c>
      <c r="M38" s="1">
        <v>0</v>
      </c>
      <c r="N38" s="1">
        <f t="shared" si="2"/>
        <v>71428</v>
      </c>
      <c r="O38" s="1">
        <f t="shared" si="3"/>
        <v>-21328</v>
      </c>
    </row>
    <row r="39" spans="1:16" ht="15.75" customHeight="1" x14ac:dyDescent="0.25">
      <c r="A39" s="36" t="s">
        <v>754</v>
      </c>
      <c r="B39" s="42">
        <v>138419</v>
      </c>
      <c r="C39" s="42">
        <v>84611</v>
      </c>
      <c r="D39" s="42">
        <f t="shared" si="1"/>
        <v>223030</v>
      </c>
      <c r="E39" s="42">
        <v>12653</v>
      </c>
      <c r="H39" t="s">
        <v>1119</v>
      </c>
      <c r="I39" s="1">
        <v>223030</v>
      </c>
      <c r="J39" s="1">
        <v>138422</v>
      </c>
      <c r="K39" s="1">
        <v>84611</v>
      </c>
      <c r="L39" s="1">
        <v>138419</v>
      </c>
      <c r="M39" s="1">
        <v>-3</v>
      </c>
      <c r="N39" s="1">
        <f t="shared" si="2"/>
        <v>223030</v>
      </c>
      <c r="O39" s="1">
        <f t="shared" si="3"/>
        <v>0</v>
      </c>
    </row>
    <row r="40" spans="1:16" ht="15.75" customHeight="1" x14ac:dyDescent="0.25">
      <c r="A40" s="38" t="s">
        <v>760</v>
      </c>
      <c r="B40" s="42">
        <v>7990</v>
      </c>
      <c r="C40" s="42">
        <v>102260</v>
      </c>
      <c r="D40" s="42">
        <f t="shared" si="1"/>
        <v>110250</v>
      </c>
      <c r="E40" s="42">
        <v>73390</v>
      </c>
      <c r="H40" t="s">
        <v>1120</v>
      </c>
      <c r="I40" s="1">
        <v>110250</v>
      </c>
      <c r="J40" s="1">
        <v>7990</v>
      </c>
      <c r="K40" s="1">
        <v>102260</v>
      </c>
      <c r="L40" s="1">
        <v>7990</v>
      </c>
      <c r="M40" s="1">
        <v>0</v>
      </c>
      <c r="N40" s="1">
        <f t="shared" si="2"/>
        <v>110250</v>
      </c>
      <c r="O40" s="1">
        <f t="shared" si="3"/>
        <v>0</v>
      </c>
    </row>
    <row r="41" spans="1:16" ht="15.75" customHeight="1" x14ac:dyDescent="0.25">
      <c r="A41" s="38" t="s">
        <v>773</v>
      </c>
      <c r="B41" s="42">
        <v>53115</v>
      </c>
      <c r="C41" s="42">
        <v>51875</v>
      </c>
      <c r="D41" s="42">
        <f t="shared" si="1"/>
        <v>104990</v>
      </c>
      <c r="E41" s="42">
        <v>7810</v>
      </c>
      <c r="H41" t="s">
        <v>1121</v>
      </c>
      <c r="I41" s="1">
        <v>104990</v>
      </c>
      <c r="J41" s="1">
        <v>53115</v>
      </c>
      <c r="K41" s="1">
        <v>51875</v>
      </c>
      <c r="L41" s="1">
        <v>53115</v>
      </c>
      <c r="M41" s="1">
        <v>0</v>
      </c>
      <c r="N41" s="1">
        <f t="shared" si="2"/>
        <v>104990</v>
      </c>
      <c r="O41" s="1">
        <f t="shared" si="3"/>
        <v>0</v>
      </c>
    </row>
    <row r="42" spans="1:16" ht="15.75" customHeight="1" x14ac:dyDescent="0.25">
      <c r="A42" s="37" t="s">
        <v>801</v>
      </c>
      <c r="B42" s="42">
        <v>53272</v>
      </c>
      <c r="C42" s="42">
        <v>56978</v>
      </c>
      <c r="D42" s="42">
        <f t="shared" si="1"/>
        <v>110250</v>
      </c>
      <c r="E42" s="42">
        <v>23990</v>
      </c>
      <c r="H42" t="s">
        <v>1122</v>
      </c>
      <c r="I42" s="1">
        <v>110250</v>
      </c>
      <c r="J42" s="1">
        <v>55896</v>
      </c>
      <c r="K42" s="1">
        <v>56978</v>
      </c>
      <c r="L42" s="1">
        <v>53272</v>
      </c>
      <c r="M42" s="1">
        <v>-2624</v>
      </c>
      <c r="N42" s="1">
        <f t="shared" si="2"/>
        <v>110250</v>
      </c>
      <c r="O42" s="1">
        <f t="shared" si="3"/>
        <v>0</v>
      </c>
    </row>
    <row r="43" spans="1:16" ht="15.75" customHeight="1" x14ac:dyDescent="0.25">
      <c r="A43" s="37" t="s">
        <v>817</v>
      </c>
      <c r="B43" s="42">
        <v>78188</v>
      </c>
      <c r="C43" s="42">
        <v>32062</v>
      </c>
      <c r="D43" s="42">
        <f t="shared" si="1"/>
        <v>110250</v>
      </c>
      <c r="E43" s="42">
        <v>0</v>
      </c>
      <c r="H43" t="s">
        <v>1123</v>
      </c>
      <c r="I43" s="1">
        <v>110250</v>
      </c>
      <c r="J43" s="1">
        <v>78188</v>
      </c>
      <c r="K43" s="1">
        <v>32062</v>
      </c>
      <c r="L43" s="1">
        <v>78188</v>
      </c>
      <c r="M43" s="1">
        <v>0</v>
      </c>
      <c r="N43" s="1">
        <f t="shared" si="2"/>
        <v>110250</v>
      </c>
      <c r="O43" s="1">
        <f t="shared" si="3"/>
        <v>0</v>
      </c>
    </row>
    <row r="44" spans="1:16" ht="15.75" customHeight="1" x14ac:dyDescent="0.25">
      <c r="A44" s="36" t="s">
        <v>837</v>
      </c>
      <c r="B44" s="42">
        <v>84311</v>
      </c>
      <c r="C44" s="42">
        <v>28339</v>
      </c>
      <c r="D44" s="42">
        <f t="shared" si="1"/>
        <v>112650</v>
      </c>
      <c r="E44" s="42">
        <v>0</v>
      </c>
      <c r="H44" t="s">
        <v>1124</v>
      </c>
      <c r="I44" s="1">
        <v>112650</v>
      </c>
      <c r="J44" s="1">
        <v>88415</v>
      </c>
      <c r="K44" s="1">
        <v>28339</v>
      </c>
      <c r="L44" s="1">
        <v>84311</v>
      </c>
      <c r="M44" s="1">
        <v>-4104</v>
      </c>
      <c r="N44" s="1">
        <f t="shared" si="2"/>
        <v>112650</v>
      </c>
      <c r="O44" s="1">
        <f t="shared" si="3"/>
        <v>0</v>
      </c>
    </row>
    <row r="45" spans="1:16" ht="15.75" customHeight="1" x14ac:dyDescent="0.25">
      <c r="A45" s="38" t="s">
        <v>847</v>
      </c>
      <c r="B45" s="42">
        <v>55657</v>
      </c>
      <c r="C45" s="42">
        <v>54593</v>
      </c>
      <c r="D45" s="42">
        <f t="shared" si="1"/>
        <v>110250</v>
      </c>
      <c r="E45" s="42">
        <v>0</v>
      </c>
      <c r="H45" t="s">
        <v>1125</v>
      </c>
      <c r="I45" s="1">
        <v>110250</v>
      </c>
      <c r="J45" s="1">
        <v>55657</v>
      </c>
      <c r="K45" s="1">
        <v>54593</v>
      </c>
      <c r="L45" s="1">
        <v>55657</v>
      </c>
      <c r="M45" s="1">
        <v>0</v>
      </c>
      <c r="N45" s="1">
        <f t="shared" si="2"/>
        <v>110250</v>
      </c>
      <c r="O45" s="1">
        <f t="shared" si="3"/>
        <v>0</v>
      </c>
    </row>
    <row r="46" spans="1:16" ht="15.75" customHeight="1" x14ac:dyDescent="0.25">
      <c r="A46" s="36" t="s">
        <v>892</v>
      </c>
      <c r="B46" s="42">
        <v>19000</v>
      </c>
      <c r="C46" s="42">
        <v>133459</v>
      </c>
      <c r="D46" s="42">
        <f t="shared" si="1"/>
        <v>152459</v>
      </c>
      <c r="E46" s="42">
        <v>22400</v>
      </c>
      <c r="H46" t="s">
        <v>1126</v>
      </c>
      <c r="I46" s="1">
        <v>160804</v>
      </c>
      <c r="J46" s="1">
        <v>90939</v>
      </c>
      <c r="K46" s="1">
        <v>133459</v>
      </c>
      <c r="L46" s="1">
        <v>19000</v>
      </c>
      <c r="M46" s="1">
        <v>-71939</v>
      </c>
      <c r="N46" s="1">
        <f t="shared" si="2"/>
        <v>152459</v>
      </c>
      <c r="O46" s="1">
        <f t="shared" si="3"/>
        <v>-8345</v>
      </c>
    </row>
    <row r="47" spans="1:16" ht="15.75" customHeight="1" x14ac:dyDescent="0.25">
      <c r="A47" s="36" t="s">
        <v>922</v>
      </c>
      <c r="B47" s="42">
        <v>75145</v>
      </c>
      <c r="C47" s="42">
        <v>56027</v>
      </c>
      <c r="D47" s="42">
        <f t="shared" si="1"/>
        <v>131172</v>
      </c>
      <c r="E47" s="42">
        <v>0</v>
      </c>
      <c r="H47" t="s">
        <v>1127</v>
      </c>
      <c r="I47" s="1">
        <v>131172</v>
      </c>
      <c r="J47" s="1">
        <v>97161</v>
      </c>
      <c r="K47" s="1">
        <v>56027</v>
      </c>
      <c r="L47" s="1">
        <v>75145</v>
      </c>
      <c r="M47" s="1">
        <v>-22016</v>
      </c>
      <c r="N47" s="1">
        <f t="shared" si="2"/>
        <v>131172</v>
      </c>
      <c r="O47" s="1">
        <f t="shared" si="3"/>
        <v>0</v>
      </c>
    </row>
    <row r="48" spans="1:16" ht="15.75" customHeight="1" x14ac:dyDescent="0.25">
      <c r="A48" s="38" t="s">
        <v>932</v>
      </c>
      <c r="B48" s="42">
        <v>75000</v>
      </c>
      <c r="C48" s="42">
        <v>35250</v>
      </c>
      <c r="D48" s="42">
        <f t="shared" si="1"/>
        <v>110250</v>
      </c>
      <c r="E48" s="42">
        <v>6564</v>
      </c>
      <c r="H48" t="s">
        <v>1128</v>
      </c>
      <c r="I48" s="1">
        <v>110250</v>
      </c>
      <c r="J48" s="1">
        <v>75000</v>
      </c>
      <c r="K48" s="1">
        <v>35250</v>
      </c>
      <c r="L48" s="1">
        <v>75000</v>
      </c>
      <c r="M48" s="1">
        <v>0</v>
      </c>
      <c r="N48" s="1">
        <f t="shared" si="2"/>
        <v>110250</v>
      </c>
      <c r="O48" s="1">
        <f t="shared" si="3"/>
        <v>0</v>
      </c>
    </row>
    <row r="49" spans="1:15" ht="15.75" customHeight="1" x14ac:dyDescent="0.25">
      <c r="A49" s="38" t="s">
        <v>950</v>
      </c>
      <c r="B49" s="42">
        <v>19229</v>
      </c>
      <c r="C49" s="42">
        <v>37202</v>
      </c>
      <c r="D49" s="42">
        <f t="shared" si="1"/>
        <v>56431</v>
      </c>
      <c r="E49" s="42">
        <v>0</v>
      </c>
      <c r="H49" t="s">
        <v>1129</v>
      </c>
      <c r="I49" s="1">
        <v>56431</v>
      </c>
      <c r="J49" s="1">
        <v>19229</v>
      </c>
      <c r="K49" s="1">
        <v>37202</v>
      </c>
      <c r="L49" s="1">
        <v>19229</v>
      </c>
      <c r="M49" s="1">
        <v>0</v>
      </c>
      <c r="N49" s="1">
        <f t="shared" si="2"/>
        <v>56431</v>
      </c>
      <c r="O49" s="1">
        <f t="shared" si="3"/>
        <v>0</v>
      </c>
    </row>
    <row r="50" spans="1:15" ht="15.75" customHeight="1" x14ac:dyDescent="0.25">
      <c r="A50" s="40" t="s">
        <v>977</v>
      </c>
      <c r="B50" s="42">
        <v>89394</v>
      </c>
      <c r="C50" s="42">
        <v>20602</v>
      </c>
      <c r="D50" s="42">
        <f t="shared" si="1"/>
        <v>109996</v>
      </c>
      <c r="E50" s="42">
        <v>0</v>
      </c>
      <c r="H50" t="s">
        <v>1130</v>
      </c>
      <c r="I50" s="1">
        <v>110000</v>
      </c>
      <c r="J50" s="1">
        <v>89394</v>
      </c>
      <c r="K50" s="1">
        <v>20602</v>
      </c>
      <c r="L50" s="1">
        <v>89394</v>
      </c>
      <c r="M50" s="1">
        <v>0</v>
      </c>
      <c r="N50" s="1">
        <f t="shared" si="2"/>
        <v>109996</v>
      </c>
      <c r="O50" s="1">
        <f t="shared" si="3"/>
        <v>-4</v>
      </c>
    </row>
    <row r="51" spans="1:15" ht="15.75" customHeight="1" x14ac:dyDescent="0.25">
      <c r="A51" s="36" t="s">
        <v>987</v>
      </c>
      <c r="B51" s="42">
        <v>89348</v>
      </c>
      <c r="C51" s="42">
        <v>200422</v>
      </c>
      <c r="D51" s="42">
        <f t="shared" si="1"/>
        <v>289770</v>
      </c>
      <c r="E51" s="42">
        <v>33056</v>
      </c>
      <c r="H51" t="s">
        <v>1131</v>
      </c>
      <c r="I51" s="1">
        <v>297732</v>
      </c>
      <c r="J51" s="1">
        <v>91924</v>
      </c>
      <c r="K51" s="1">
        <v>200422</v>
      </c>
      <c r="L51" s="1">
        <v>89348</v>
      </c>
      <c r="M51" s="1">
        <v>-2576</v>
      </c>
      <c r="N51" s="1">
        <f t="shared" si="2"/>
        <v>289770</v>
      </c>
      <c r="O51" s="1">
        <f t="shared" si="3"/>
        <v>-7962</v>
      </c>
    </row>
    <row r="52" spans="1:15" ht="15.75" customHeight="1" x14ac:dyDescent="0.25">
      <c r="A52" s="38" t="s">
        <v>1000</v>
      </c>
      <c r="B52" s="42">
        <v>75000</v>
      </c>
      <c r="C52" s="42">
        <v>35000</v>
      </c>
      <c r="D52" s="42">
        <f t="shared" si="1"/>
        <v>110000</v>
      </c>
      <c r="E52" s="42">
        <v>0</v>
      </c>
      <c r="H52" t="s">
        <v>1132</v>
      </c>
      <c r="I52" s="1">
        <v>110000</v>
      </c>
      <c r="J52" s="1">
        <v>75000</v>
      </c>
      <c r="K52" s="1">
        <v>35000</v>
      </c>
      <c r="L52" s="1">
        <v>75000</v>
      </c>
      <c r="M52" s="1">
        <v>0</v>
      </c>
      <c r="N52" s="1">
        <f t="shared" si="2"/>
        <v>110000</v>
      </c>
      <c r="O52" s="1">
        <f t="shared" si="3"/>
        <v>0</v>
      </c>
    </row>
    <row r="53" spans="1:15" ht="15.75" customHeight="1" x14ac:dyDescent="0.25">
      <c r="A53" s="38" t="s">
        <v>1007</v>
      </c>
      <c r="B53" s="42">
        <v>59945</v>
      </c>
      <c r="C53" s="42">
        <v>50305</v>
      </c>
      <c r="D53" s="42">
        <f t="shared" si="1"/>
        <v>110250</v>
      </c>
      <c r="E53" s="42">
        <v>50305</v>
      </c>
      <c r="H53" t="s">
        <v>1133</v>
      </c>
      <c r="I53" s="1">
        <v>110250</v>
      </c>
      <c r="J53" s="1">
        <v>77850</v>
      </c>
      <c r="K53" s="1">
        <v>50305</v>
      </c>
      <c r="L53" s="1">
        <v>59945</v>
      </c>
      <c r="M53" s="1">
        <v>-17905</v>
      </c>
      <c r="N53" s="1">
        <f t="shared" si="2"/>
        <v>110250</v>
      </c>
      <c r="O53" s="1">
        <f t="shared" si="3"/>
        <v>0</v>
      </c>
    </row>
    <row r="54" spans="1:15" ht="15.75" customHeight="1" x14ac:dyDescent="0.25">
      <c r="A54" s="36" t="s">
        <v>1029</v>
      </c>
      <c r="B54" s="42">
        <v>82805</v>
      </c>
      <c r="C54" s="42">
        <v>38317</v>
      </c>
      <c r="D54" s="42">
        <f t="shared" si="1"/>
        <v>121122</v>
      </c>
      <c r="E54" s="42">
        <v>14979</v>
      </c>
      <c r="H54" t="s">
        <v>1134</v>
      </c>
      <c r="I54" s="1">
        <v>121454</v>
      </c>
      <c r="J54" s="1">
        <v>82837</v>
      </c>
      <c r="K54" s="1">
        <v>38317</v>
      </c>
      <c r="L54" s="1">
        <v>82805</v>
      </c>
      <c r="M54" s="1">
        <v>-32</v>
      </c>
      <c r="N54" s="1">
        <f t="shared" si="2"/>
        <v>121122</v>
      </c>
      <c r="O54" s="1">
        <f t="shared" si="3"/>
        <v>-332</v>
      </c>
    </row>
    <row r="55" spans="1:15" ht="15.75" customHeight="1" x14ac:dyDescent="0.2">
      <c r="A55" s="6">
        <f>COUNTA(A6:A54,A2:A4)</f>
        <v>52</v>
      </c>
      <c r="B55" s="43">
        <f>SUM(B2:B54)</f>
        <v>4067560</v>
      </c>
      <c r="C55" s="43">
        <f>SUM(C2:C54)</f>
        <v>2785833</v>
      </c>
      <c r="D55" s="43">
        <f>SUM(D2:D54)</f>
        <v>6853393</v>
      </c>
      <c r="E55" s="43">
        <f>SUM(E2:E54)</f>
        <v>464691</v>
      </c>
      <c r="H55" s="44" t="s">
        <v>1076</v>
      </c>
      <c r="I55" s="45">
        <f t="shared" ref="I55:L55" si="4">SUM(I2:I54)</f>
        <v>6885985</v>
      </c>
      <c r="J55" s="45">
        <f t="shared" si="4"/>
        <v>4276705</v>
      </c>
      <c r="K55" s="45">
        <f t="shared" si="4"/>
        <v>2785833</v>
      </c>
      <c r="L55" s="45">
        <f t="shared" si="4"/>
        <v>4067560</v>
      </c>
      <c r="M55" s="45">
        <f>SUM(M2:M54)</f>
        <v>-209145</v>
      </c>
      <c r="N55" s="45">
        <f t="shared" ref="N55:O55" si="5">SUM(N2:N54)</f>
        <v>6853393</v>
      </c>
      <c r="O55" s="45">
        <f t="shared" si="5"/>
        <v>-32592</v>
      </c>
    </row>
    <row r="56" spans="1:15" ht="15.75" customHeight="1" x14ac:dyDescent="0.2"/>
    <row r="57" spans="1:15" ht="15.75" customHeight="1" x14ac:dyDescent="0.2"/>
    <row r="58" spans="1:15" ht="15.75" customHeight="1" x14ac:dyDescent="0.2">
      <c r="A58" s="94" t="s">
        <v>1144</v>
      </c>
      <c r="B58" s="94"/>
      <c r="C58" s="94"/>
    </row>
    <row r="59" spans="1:15" ht="15.75" customHeight="1" x14ac:dyDescent="0.2">
      <c r="A59" s="94"/>
      <c r="B59" s="94"/>
      <c r="C59" s="94"/>
    </row>
    <row r="60" spans="1:15" ht="15.75" customHeight="1" x14ac:dyDescent="0.2">
      <c r="A60" s="47"/>
      <c r="B60" s="47"/>
      <c r="C60" s="47"/>
    </row>
    <row r="63" spans="1:15" x14ac:dyDescent="0.2">
      <c r="A63" s="29"/>
    </row>
  </sheetData>
  <sortState ref="A2:E150">
    <sortCondition ref="A2:A150"/>
  </sortState>
  <mergeCells count="1">
    <mergeCell ref="A58:C5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63"/>
  <sheetViews>
    <sheetView topLeftCell="E16" workbookViewId="0"/>
  </sheetViews>
  <sheetFormatPr defaultRowHeight="12.75" x14ac:dyDescent="0.2"/>
  <cols>
    <col min="2" max="2" width="10.85546875" style="8" bestFit="1" customWidth="1"/>
    <col min="3" max="5" width="14.5703125" style="8" customWidth="1"/>
    <col min="6" max="6" width="18" style="8" customWidth="1"/>
    <col min="7" max="7" width="5.140625" style="8" customWidth="1"/>
    <col min="8" max="8" width="9.140625" customWidth="1"/>
  </cols>
  <sheetData>
    <row r="1" spans="1:7" s="35" customFormat="1" ht="36.75" customHeight="1" x14ac:dyDescent="0.25">
      <c r="A1" s="30" t="s">
        <v>1145</v>
      </c>
      <c r="B1" s="30" t="s">
        <v>0</v>
      </c>
      <c r="C1" s="31" t="s">
        <v>1074</v>
      </c>
      <c r="D1" s="31" t="s">
        <v>1075</v>
      </c>
      <c r="E1" s="32" t="s">
        <v>1076</v>
      </c>
      <c r="F1" s="33" t="s">
        <v>1077</v>
      </c>
      <c r="G1" s="34"/>
    </row>
    <row r="2" spans="1:7" ht="15.75" customHeight="1" x14ac:dyDescent="0.25">
      <c r="A2" s="48">
        <v>1</v>
      </c>
      <c r="B2" s="38" t="s">
        <v>257</v>
      </c>
      <c r="C2" s="42">
        <v>137260</v>
      </c>
      <c r="D2" s="42">
        <v>284981</v>
      </c>
      <c r="E2" s="42">
        <f t="shared" ref="E2:E33" si="0">C2+D2</f>
        <v>422241</v>
      </c>
      <c r="F2" s="42">
        <v>0</v>
      </c>
      <c r="G2" s="28"/>
    </row>
    <row r="3" spans="1:7" ht="15.75" customHeight="1" x14ac:dyDescent="0.25">
      <c r="A3" s="48">
        <v>2</v>
      </c>
      <c r="B3" s="36" t="s">
        <v>987</v>
      </c>
      <c r="C3" s="42">
        <v>89348</v>
      </c>
      <c r="D3" s="42">
        <v>200422</v>
      </c>
      <c r="E3" s="42">
        <f t="shared" si="0"/>
        <v>289770</v>
      </c>
      <c r="F3" s="42">
        <v>33056</v>
      </c>
      <c r="G3" s="28"/>
    </row>
    <row r="4" spans="1:7" ht="15.75" customHeight="1" x14ac:dyDescent="0.25">
      <c r="A4" s="48">
        <v>3</v>
      </c>
      <c r="B4" s="36" t="s">
        <v>112</v>
      </c>
      <c r="C4" s="42">
        <v>150000</v>
      </c>
      <c r="D4" s="42">
        <v>125000</v>
      </c>
      <c r="E4" s="42">
        <f t="shared" si="0"/>
        <v>275000</v>
      </c>
      <c r="F4" s="42">
        <v>0</v>
      </c>
      <c r="G4" s="28"/>
    </row>
    <row r="5" spans="1:7" ht="15.75" customHeight="1" x14ac:dyDescent="0.25">
      <c r="A5" s="48">
        <v>4</v>
      </c>
      <c r="B5" s="40" t="s">
        <v>730</v>
      </c>
      <c r="C5" s="42">
        <v>150000</v>
      </c>
      <c r="D5" s="42">
        <v>85000</v>
      </c>
      <c r="E5" s="42">
        <f t="shared" si="0"/>
        <v>235000</v>
      </c>
      <c r="F5" s="42">
        <v>0</v>
      </c>
      <c r="G5" s="28"/>
    </row>
    <row r="6" spans="1:7" ht="15.75" customHeight="1" x14ac:dyDescent="0.25">
      <c r="A6" s="48">
        <v>5</v>
      </c>
      <c r="B6" s="36" t="s">
        <v>754</v>
      </c>
      <c r="C6" s="42">
        <v>138419</v>
      </c>
      <c r="D6" s="42">
        <v>84611</v>
      </c>
      <c r="E6" s="42">
        <f t="shared" si="0"/>
        <v>223030</v>
      </c>
      <c r="F6" s="42">
        <v>12653</v>
      </c>
      <c r="G6" s="28"/>
    </row>
    <row r="7" spans="1:7" ht="15.75" customHeight="1" x14ac:dyDescent="0.25">
      <c r="A7" s="48">
        <v>6</v>
      </c>
      <c r="B7" s="36" t="s">
        <v>349</v>
      </c>
      <c r="C7" s="42">
        <v>106000</v>
      </c>
      <c r="D7" s="42">
        <v>108624</v>
      </c>
      <c r="E7" s="42">
        <f t="shared" si="0"/>
        <v>214624</v>
      </c>
      <c r="F7" s="42">
        <v>0</v>
      </c>
      <c r="G7" s="28"/>
    </row>
    <row r="8" spans="1:7" ht="15.75" customHeight="1" x14ac:dyDescent="0.25">
      <c r="A8" s="48">
        <v>7</v>
      </c>
      <c r="B8" s="38" t="s">
        <v>584</v>
      </c>
      <c r="C8" s="42">
        <v>100000</v>
      </c>
      <c r="D8" s="42">
        <v>73500</v>
      </c>
      <c r="E8" s="42">
        <f t="shared" si="0"/>
        <v>173500</v>
      </c>
      <c r="F8" s="42">
        <v>0</v>
      </c>
      <c r="G8" s="28"/>
    </row>
    <row r="9" spans="1:7" ht="15.75" customHeight="1" x14ac:dyDescent="0.25">
      <c r="A9" s="48">
        <v>8</v>
      </c>
      <c r="B9" s="36" t="s">
        <v>172</v>
      </c>
      <c r="C9" s="42">
        <v>100000</v>
      </c>
      <c r="D9" s="42">
        <v>62030</v>
      </c>
      <c r="E9" s="42">
        <f t="shared" si="0"/>
        <v>162030</v>
      </c>
      <c r="F9" s="42">
        <v>0</v>
      </c>
      <c r="G9" s="28"/>
    </row>
    <row r="10" spans="1:7" ht="15.75" customHeight="1" x14ac:dyDescent="0.25">
      <c r="A10" s="48">
        <v>9</v>
      </c>
      <c r="B10" s="36" t="s">
        <v>892</v>
      </c>
      <c r="C10" s="42">
        <v>19000</v>
      </c>
      <c r="D10" s="42">
        <v>133459</v>
      </c>
      <c r="E10" s="42">
        <f t="shared" si="0"/>
        <v>152459</v>
      </c>
      <c r="F10" s="42">
        <v>22400</v>
      </c>
      <c r="G10" s="28"/>
    </row>
    <row r="11" spans="1:7" ht="15.75" customHeight="1" x14ac:dyDescent="0.25">
      <c r="A11" s="48">
        <v>10</v>
      </c>
      <c r="B11" s="39" t="s">
        <v>447</v>
      </c>
      <c r="C11" s="42">
        <v>90649</v>
      </c>
      <c r="D11" s="42">
        <v>53653</v>
      </c>
      <c r="E11" s="42">
        <f t="shared" si="0"/>
        <v>144302</v>
      </c>
      <c r="F11" s="42">
        <v>0</v>
      </c>
      <c r="G11" s="28"/>
    </row>
    <row r="12" spans="1:7" ht="15.75" customHeight="1" x14ac:dyDescent="0.25">
      <c r="A12" s="48">
        <v>11</v>
      </c>
      <c r="B12" s="36" t="s">
        <v>497</v>
      </c>
      <c r="C12" s="42">
        <v>93413</v>
      </c>
      <c r="D12" s="42">
        <v>43726</v>
      </c>
      <c r="E12" s="42">
        <f t="shared" si="0"/>
        <v>137139</v>
      </c>
      <c r="F12" s="42">
        <v>5171</v>
      </c>
      <c r="G12" s="28"/>
    </row>
    <row r="13" spans="1:7" ht="15.75" customHeight="1" x14ac:dyDescent="0.25">
      <c r="A13" s="48">
        <v>12</v>
      </c>
      <c r="B13" s="36" t="s">
        <v>518</v>
      </c>
      <c r="C13" s="42">
        <v>118851</v>
      </c>
      <c r="D13" s="42">
        <v>17328</v>
      </c>
      <c r="E13" s="42">
        <f t="shared" si="0"/>
        <v>136179</v>
      </c>
      <c r="F13" s="42">
        <v>0</v>
      </c>
      <c r="G13" s="28"/>
    </row>
    <row r="14" spans="1:7" ht="15.75" customHeight="1" x14ac:dyDescent="0.25">
      <c r="A14" s="48">
        <v>13</v>
      </c>
      <c r="B14" s="36" t="s">
        <v>922</v>
      </c>
      <c r="C14" s="42">
        <v>75145</v>
      </c>
      <c r="D14" s="42">
        <v>56027</v>
      </c>
      <c r="E14" s="42">
        <f t="shared" si="0"/>
        <v>131172</v>
      </c>
      <c r="F14" s="42">
        <v>0</v>
      </c>
      <c r="G14" s="28"/>
    </row>
    <row r="15" spans="1:7" ht="15.75" customHeight="1" x14ac:dyDescent="0.25">
      <c r="A15" s="48">
        <v>14</v>
      </c>
      <c r="B15" s="38" t="s">
        <v>299</v>
      </c>
      <c r="C15" s="42">
        <v>30745</v>
      </c>
      <c r="D15" s="42">
        <v>99504</v>
      </c>
      <c r="E15" s="42">
        <f t="shared" si="0"/>
        <v>130249</v>
      </c>
      <c r="F15" s="42">
        <v>23531</v>
      </c>
      <c r="G15" s="28"/>
    </row>
    <row r="16" spans="1:7" ht="15.75" customHeight="1" x14ac:dyDescent="0.25">
      <c r="A16" s="48">
        <v>15</v>
      </c>
      <c r="B16" s="36" t="s">
        <v>597</v>
      </c>
      <c r="C16" s="42">
        <v>91980</v>
      </c>
      <c r="D16" s="42">
        <v>34642</v>
      </c>
      <c r="E16" s="42">
        <f t="shared" si="0"/>
        <v>126622</v>
      </c>
      <c r="F16" s="42">
        <v>0</v>
      </c>
      <c r="G16" s="28"/>
    </row>
    <row r="17" spans="1:7" ht="15.75" customHeight="1" x14ac:dyDescent="0.25">
      <c r="A17" s="48">
        <v>16</v>
      </c>
      <c r="B17" s="36" t="s">
        <v>439</v>
      </c>
      <c r="C17" s="42">
        <v>120399</v>
      </c>
      <c r="D17" s="42">
        <v>1412</v>
      </c>
      <c r="E17" s="42">
        <f t="shared" si="0"/>
        <v>121811</v>
      </c>
      <c r="F17" s="42">
        <v>0</v>
      </c>
      <c r="G17" s="28"/>
    </row>
    <row r="18" spans="1:7" ht="15.75" customHeight="1" x14ac:dyDescent="0.25">
      <c r="A18" s="48">
        <v>17</v>
      </c>
      <c r="B18" s="36" t="s">
        <v>1029</v>
      </c>
      <c r="C18" s="42">
        <v>82805</v>
      </c>
      <c r="D18" s="42">
        <v>38317</v>
      </c>
      <c r="E18" s="42">
        <f t="shared" si="0"/>
        <v>121122</v>
      </c>
      <c r="F18" s="42">
        <v>14979</v>
      </c>
      <c r="G18" s="28"/>
    </row>
    <row r="19" spans="1:7" ht="15.75" customHeight="1" x14ac:dyDescent="0.25">
      <c r="A19" s="48">
        <v>18</v>
      </c>
      <c r="B19" s="36" t="s">
        <v>720</v>
      </c>
      <c r="C19" s="42">
        <v>80712</v>
      </c>
      <c r="D19" s="42">
        <v>39008</v>
      </c>
      <c r="E19" s="42">
        <f t="shared" si="0"/>
        <v>119720</v>
      </c>
      <c r="F19" s="42">
        <v>12650</v>
      </c>
      <c r="G19" s="28"/>
    </row>
    <row r="20" spans="1:7" ht="15.75" customHeight="1" x14ac:dyDescent="0.25">
      <c r="A20" s="48">
        <v>19</v>
      </c>
      <c r="B20" s="36" t="s">
        <v>76</v>
      </c>
      <c r="C20" s="42">
        <v>85995</v>
      </c>
      <c r="D20" s="42">
        <v>32868</v>
      </c>
      <c r="E20" s="42">
        <f t="shared" si="0"/>
        <v>118863</v>
      </c>
      <c r="F20" s="42">
        <v>0</v>
      </c>
      <c r="G20" s="28"/>
    </row>
    <row r="21" spans="1:7" ht="15.75" customHeight="1" x14ac:dyDescent="0.25">
      <c r="A21" s="48">
        <v>20</v>
      </c>
      <c r="B21" s="36" t="s">
        <v>641</v>
      </c>
      <c r="C21" s="42">
        <v>58644</v>
      </c>
      <c r="D21" s="42">
        <v>56254</v>
      </c>
      <c r="E21" s="42">
        <f t="shared" si="0"/>
        <v>114898</v>
      </c>
      <c r="F21" s="42">
        <v>12185</v>
      </c>
      <c r="G21" s="28"/>
    </row>
    <row r="22" spans="1:7" ht="15.75" customHeight="1" x14ac:dyDescent="0.25">
      <c r="A22" s="48">
        <v>21</v>
      </c>
      <c r="B22" s="36" t="s">
        <v>665</v>
      </c>
      <c r="C22" s="42">
        <v>78865</v>
      </c>
      <c r="D22" s="42">
        <v>35835</v>
      </c>
      <c r="E22" s="42">
        <f t="shared" si="0"/>
        <v>114700</v>
      </c>
      <c r="F22" s="42">
        <v>0</v>
      </c>
      <c r="G22" s="28"/>
    </row>
    <row r="23" spans="1:7" ht="15.75" customHeight="1" x14ac:dyDescent="0.25">
      <c r="A23" s="48">
        <v>22</v>
      </c>
      <c r="B23" s="36" t="s">
        <v>837</v>
      </c>
      <c r="C23" s="42">
        <v>84311</v>
      </c>
      <c r="D23" s="42">
        <v>28339</v>
      </c>
      <c r="E23" s="42">
        <f t="shared" si="0"/>
        <v>112650</v>
      </c>
      <c r="F23" s="42">
        <v>0</v>
      </c>
      <c r="G23" s="28"/>
    </row>
    <row r="24" spans="1:7" ht="15.75" customHeight="1" x14ac:dyDescent="0.25">
      <c r="A24" s="48">
        <v>23</v>
      </c>
      <c r="B24" s="36" t="s">
        <v>17</v>
      </c>
      <c r="C24" s="42">
        <v>100000</v>
      </c>
      <c r="D24" s="42">
        <v>12000</v>
      </c>
      <c r="E24" s="42">
        <f t="shared" si="0"/>
        <v>112000</v>
      </c>
      <c r="F24" s="42">
        <v>0</v>
      </c>
      <c r="G24" s="28"/>
    </row>
    <row r="25" spans="1:7" ht="15.75" customHeight="1" x14ac:dyDescent="0.25">
      <c r="A25" s="48">
        <v>24</v>
      </c>
      <c r="B25" s="37" t="s">
        <v>54</v>
      </c>
      <c r="C25" s="42">
        <v>78795</v>
      </c>
      <c r="D25" s="42">
        <v>31455</v>
      </c>
      <c r="E25" s="42">
        <f t="shared" si="0"/>
        <v>110250</v>
      </c>
      <c r="F25" s="42">
        <v>0</v>
      </c>
      <c r="G25" s="28"/>
    </row>
    <row r="26" spans="1:7" ht="15.75" customHeight="1" x14ac:dyDescent="0.25">
      <c r="A26" s="48">
        <v>25</v>
      </c>
      <c r="B26" s="38" t="s">
        <v>208</v>
      </c>
      <c r="C26" s="42">
        <v>47282</v>
      </c>
      <c r="D26" s="42">
        <v>62968</v>
      </c>
      <c r="E26" s="42">
        <f t="shared" si="0"/>
        <v>110250</v>
      </c>
      <c r="F26" s="42">
        <v>60600</v>
      </c>
      <c r="G26" s="28"/>
    </row>
    <row r="27" spans="1:7" ht="15.75" customHeight="1" x14ac:dyDescent="0.25">
      <c r="A27" s="48">
        <v>26</v>
      </c>
      <c r="B27" s="38" t="s">
        <v>528</v>
      </c>
      <c r="C27" s="42">
        <v>69340</v>
      </c>
      <c r="D27" s="42">
        <v>40910</v>
      </c>
      <c r="E27" s="42">
        <f t="shared" si="0"/>
        <v>110250</v>
      </c>
      <c r="F27" s="42">
        <v>51084</v>
      </c>
      <c r="G27" s="28"/>
    </row>
    <row r="28" spans="1:7" ht="15.75" customHeight="1" x14ac:dyDescent="0.25">
      <c r="A28" s="48">
        <v>27</v>
      </c>
      <c r="B28" s="40" t="s">
        <v>541</v>
      </c>
      <c r="C28" s="42">
        <v>83344</v>
      </c>
      <c r="D28" s="42">
        <v>26906</v>
      </c>
      <c r="E28" s="42">
        <f t="shared" si="0"/>
        <v>110250</v>
      </c>
      <c r="F28" s="42">
        <v>9460</v>
      </c>
      <c r="G28" s="28"/>
    </row>
    <row r="29" spans="1:7" ht="15.75" customHeight="1" x14ac:dyDescent="0.25">
      <c r="A29" s="48">
        <v>28</v>
      </c>
      <c r="B29" s="37" t="s">
        <v>562</v>
      </c>
      <c r="C29" s="42">
        <v>76625</v>
      </c>
      <c r="D29" s="42">
        <v>33625</v>
      </c>
      <c r="E29" s="42">
        <f t="shared" si="0"/>
        <v>110250</v>
      </c>
      <c r="F29" s="42">
        <v>8177</v>
      </c>
      <c r="G29" s="28"/>
    </row>
    <row r="30" spans="1:7" ht="15.75" customHeight="1" x14ac:dyDescent="0.25">
      <c r="A30" s="48">
        <v>29</v>
      </c>
      <c r="B30" s="38" t="s">
        <v>587</v>
      </c>
      <c r="C30" s="42">
        <v>75000</v>
      </c>
      <c r="D30" s="42">
        <v>35250</v>
      </c>
      <c r="E30" s="42">
        <f t="shared" si="0"/>
        <v>110250</v>
      </c>
      <c r="F30" s="42">
        <v>0</v>
      </c>
      <c r="G30" s="28"/>
    </row>
    <row r="31" spans="1:7" ht="15.75" customHeight="1" x14ac:dyDescent="0.25">
      <c r="A31" s="48">
        <v>30</v>
      </c>
      <c r="B31" s="38" t="s">
        <v>655</v>
      </c>
      <c r="C31" s="42">
        <v>85252</v>
      </c>
      <c r="D31" s="42">
        <v>24998</v>
      </c>
      <c r="E31" s="42">
        <f t="shared" si="0"/>
        <v>110250</v>
      </c>
      <c r="F31" s="42">
        <v>2114</v>
      </c>
    </row>
    <row r="32" spans="1:7" ht="15.75" customHeight="1" x14ac:dyDescent="0.25">
      <c r="A32" s="48">
        <v>31</v>
      </c>
      <c r="B32" s="38" t="s">
        <v>711</v>
      </c>
      <c r="C32" s="42">
        <v>97081</v>
      </c>
      <c r="D32" s="42">
        <v>13169</v>
      </c>
      <c r="E32" s="42">
        <f t="shared" si="0"/>
        <v>110250</v>
      </c>
      <c r="F32" s="42">
        <v>1183</v>
      </c>
    </row>
    <row r="33" spans="1:6" ht="15.75" customHeight="1" x14ac:dyDescent="0.25">
      <c r="A33" s="48">
        <v>32</v>
      </c>
      <c r="B33" s="38" t="s">
        <v>736</v>
      </c>
      <c r="C33" s="42">
        <v>48364</v>
      </c>
      <c r="D33" s="42">
        <v>61886</v>
      </c>
      <c r="E33" s="42">
        <f t="shared" si="0"/>
        <v>110250</v>
      </c>
      <c r="F33" s="42">
        <v>0</v>
      </c>
    </row>
    <row r="34" spans="1:6" ht="15.75" customHeight="1" x14ac:dyDescent="0.25">
      <c r="A34" s="48">
        <v>33</v>
      </c>
      <c r="B34" s="38" t="s">
        <v>760</v>
      </c>
      <c r="C34" s="42">
        <v>7990</v>
      </c>
      <c r="D34" s="42">
        <v>102260</v>
      </c>
      <c r="E34" s="42">
        <f t="shared" ref="E34:E54" si="1">C34+D34</f>
        <v>110250</v>
      </c>
      <c r="F34" s="42">
        <v>73390</v>
      </c>
    </row>
    <row r="35" spans="1:6" ht="15.75" customHeight="1" x14ac:dyDescent="0.25">
      <c r="A35" s="48">
        <v>34</v>
      </c>
      <c r="B35" s="37" t="s">
        <v>801</v>
      </c>
      <c r="C35" s="42">
        <v>53272</v>
      </c>
      <c r="D35" s="42">
        <v>56978</v>
      </c>
      <c r="E35" s="42">
        <f t="shared" si="1"/>
        <v>110250</v>
      </c>
      <c r="F35" s="42">
        <v>23990</v>
      </c>
    </row>
    <row r="36" spans="1:6" ht="15.75" customHeight="1" x14ac:dyDescent="0.25">
      <c r="A36" s="48">
        <v>35</v>
      </c>
      <c r="B36" s="37" t="s">
        <v>817</v>
      </c>
      <c r="C36" s="42">
        <v>78188</v>
      </c>
      <c r="D36" s="42">
        <v>32062</v>
      </c>
      <c r="E36" s="42">
        <f t="shared" si="1"/>
        <v>110250</v>
      </c>
      <c r="F36" s="42">
        <v>0</v>
      </c>
    </row>
    <row r="37" spans="1:6" ht="15.75" customHeight="1" x14ac:dyDescent="0.25">
      <c r="A37" s="48">
        <v>36</v>
      </c>
      <c r="B37" s="38" t="s">
        <v>847</v>
      </c>
      <c r="C37" s="42">
        <v>55657</v>
      </c>
      <c r="D37" s="42">
        <v>54593</v>
      </c>
      <c r="E37" s="42">
        <f t="shared" si="1"/>
        <v>110250</v>
      </c>
      <c r="F37" s="42">
        <v>0</v>
      </c>
    </row>
    <row r="38" spans="1:6" ht="15.75" customHeight="1" x14ac:dyDescent="0.25">
      <c r="A38" s="48">
        <v>37</v>
      </c>
      <c r="B38" s="38" t="s">
        <v>932</v>
      </c>
      <c r="C38" s="42">
        <v>75000</v>
      </c>
      <c r="D38" s="42">
        <v>35250</v>
      </c>
      <c r="E38" s="42">
        <f t="shared" si="1"/>
        <v>110250</v>
      </c>
      <c r="F38" s="42">
        <v>6564</v>
      </c>
    </row>
    <row r="39" spans="1:6" ht="15.75" customHeight="1" x14ac:dyDescent="0.25">
      <c r="A39" s="48">
        <v>38</v>
      </c>
      <c r="B39" s="38" t="s">
        <v>1007</v>
      </c>
      <c r="C39" s="42">
        <v>59945</v>
      </c>
      <c r="D39" s="42">
        <v>50305</v>
      </c>
      <c r="E39" s="42">
        <f t="shared" si="1"/>
        <v>110250</v>
      </c>
      <c r="F39" s="42">
        <v>50305</v>
      </c>
    </row>
    <row r="40" spans="1:6" ht="15.75" customHeight="1" x14ac:dyDescent="0.25">
      <c r="A40" s="48">
        <v>39</v>
      </c>
      <c r="B40" s="38" t="s">
        <v>502</v>
      </c>
      <c r="C40" s="42">
        <v>41735</v>
      </c>
      <c r="D40" s="42">
        <v>68308</v>
      </c>
      <c r="E40" s="42">
        <f t="shared" si="1"/>
        <v>110043</v>
      </c>
      <c r="F40" s="42">
        <v>17458</v>
      </c>
    </row>
    <row r="41" spans="1:6" ht="15.75" customHeight="1" x14ac:dyDescent="0.25">
      <c r="A41" s="48">
        <v>40</v>
      </c>
      <c r="B41" s="38" t="s">
        <v>1000</v>
      </c>
      <c r="C41" s="42">
        <v>75000</v>
      </c>
      <c r="D41" s="42">
        <v>35000</v>
      </c>
      <c r="E41" s="42">
        <f t="shared" si="1"/>
        <v>110000</v>
      </c>
      <c r="F41" s="42">
        <v>0</v>
      </c>
    </row>
    <row r="42" spans="1:6" ht="15.75" customHeight="1" x14ac:dyDescent="0.25">
      <c r="A42" s="48">
        <v>41</v>
      </c>
      <c r="B42" s="38" t="s">
        <v>700</v>
      </c>
      <c r="C42" s="42">
        <v>90746</v>
      </c>
      <c r="D42" s="42">
        <v>19253</v>
      </c>
      <c r="E42" s="42">
        <f t="shared" si="1"/>
        <v>109999</v>
      </c>
      <c r="F42" s="42">
        <v>0</v>
      </c>
    </row>
    <row r="43" spans="1:6" ht="15.75" customHeight="1" x14ac:dyDescent="0.25">
      <c r="A43" s="48">
        <v>42</v>
      </c>
      <c r="B43" s="40" t="s">
        <v>977</v>
      </c>
      <c r="C43" s="42">
        <v>89394</v>
      </c>
      <c r="D43" s="42">
        <v>20602</v>
      </c>
      <c r="E43" s="42">
        <f t="shared" si="1"/>
        <v>109996</v>
      </c>
      <c r="F43" s="42">
        <v>0</v>
      </c>
    </row>
    <row r="44" spans="1:6" ht="15.75" customHeight="1" x14ac:dyDescent="0.25">
      <c r="A44" s="48">
        <v>43</v>
      </c>
      <c r="B44" s="38" t="s">
        <v>471</v>
      </c>
      <c r="C44" s="42">
        <v>72610</v>
      </c>
      <c r="D44" s="42">
        <v>37243</v>
      </c>
      <c r="E44" s="42">
        <f t="shared" si="1"/>
        <v>109853</v>
      </c>
      <c r="F44" s="42">
        <v>0</v>
      </c>
    </row>
    <row r="45" spans="1:6" ht="15.75" customHeight="1" x14ac:dyDescent="0.25">
      <c r="A45" s="48">
        <v>44</v>
      </c>
      <c r="B45" s="38" t="s">
        <v>459</v>
      </c>
      <c r="C45" s="42">
        <v>84061</v>
      </c>
      <c r="D45" s="42">
        <v>24839</v>
      </c>
      <c r="E45" s="42">
        <f t="shared" si="1"/>
        <v>108900</v>
      </c>
      <c r="F45" s="42">
        <v>0</v>
      </c>
    </row>
    <row r="46" spans="1:6" ht="15.75" customHeight="1" x14ac:dyDescent="0.25">
      <c r="A46" s="48">
        <v>45</v>
      </c>
      <c r="B46" s="38" t="s">
        <v>224</v>
      </c>
      <c r="C46" s="42">
        <v>83400</v>
      </c>
      <c r="D46" s="42">
        <v>22850</v>
      </c>
      <c r="E46" s="42">
        <f t="shared" si="1"/>
        <v>106250</v>
      </c>
      <c r="F46" s="42">
        <v>3431</v>
      </c>
    </row>
    <row r="47" spans="1:6" ht="15.75" customHeight="1" x14ac:dyDescent="0.25">
      <c r="A47" s="48">
        <v>46</v>
      </c>
      <c r="B47" s="38" t="s">
        <v>773</v>
      </c>
      <c r="C47" s="42">
        <v>53115</v>
      </c>
      <c r="D47" s="42">
        <v>51875</v>
      </c>
      <c r="E47" s="42">
        <f t="shared" si="1"/>
        <v>104990</v>
      </c>
      <c r="F47" s="42">
        <v>7810</v>
      </c>
    </row>
    <row r="48" spans="1:6" ht="15.75" customHeight="1" x14ac:dyDescent="0.25">
      <c r="A48" s="48">
        <v>47</v>
      </c>
      <c r="B48" s="38" t="s">
        <v>609</v>
      </c>
      <c r="C48" s="42">
        <v>71850</v>
      </c>
      <c r="D48" s="42">
        <v>29400</v>
      </c>
      <c r="E48" s="42">
        <f t="shared" si="1"/>
        <v>101250</v>
      </c>
      <c r="F48" s="42">
        <v>0</v>
      </c>
    </row>
    <row r="49" spans="1:6" ht="15.75" customHeight="1" x14ac:dyDescent="0.25">
      <c r="A49" s="48">
        <v>48</v>
      </c>
      <c r="B49" s="36" t="s">
        <v>692</v>
      </c>
      <c r="C49" s="42">
        <v>74453</v>
      </c>
      <c r="D49" s="42">
        <v>23419</v>
      </c>
      <c r="E49" s="42">
        <f t="shared" si="1"/>
        <v>97872</v>
      </c>
      <c r="F49" s="42">
        <v>0</v>
      </c>
    </row>
    <row r="50" spans="1:6" ht="15.75" customHeight="1" x14ac:dyDescent="0.25">
      <c r="A50" s="48">
        <v>49</v>
      </c>
      <c r="B50" s="36" t="s">
        <v>716</v>
      </c>
      <c r="C50" s="42">
        <v>78220</v>
      </c>
      <c r="D50" s="42">
        <v>10330</v>
      </c>
      <c r="E50" s="42">
        <f t="shared" si="1"/>
        <v>88550</v>
      </c>
      <c r="F50" s="42">
        <v>0</v>
      </c>
    </row>
    <row r="51" spans="1:6" ht="15.75" customHeight="1" x14ac:dyDescent="0.25">
      <c r="A51" s="48">
        <v>50</v>
      </c>
      <c r="B51" s="36" t="s">
        <v>744</v>
      </c>
      <c r="C51" s="42">
        <v>56071</v>
      </c>
      <c r="D51" s="42">
        <v>15357</v>
      </c>
      <c r="E51" s="42">
        <f t="shared" si="1"/>
        <v>71428</v>
      </c>
      <c r="F51" s="42">
        <v>0</v>
      </c>
    </row>
    <row r="52" spans="1:6" ht="15.75" customHeight="1" x14ac:dyDescent="0.25">
      <c r="A52" s="48">
        <v>51</v>
      </c>
      <c r="B52" s="38" t="s">
        <v>950</v>
      </c>
      <c r="C52" s="42">
        <v>19229</v>
      </c>
      <c r="D52" s="42">
        <v>37202</v>
      </c>
      <c r="E52" s="42">
        <f t="shared" si="1"/>
        <v>56431</v>
      </c>
      <c r="F52" s="42">
        <v>0</v>
      </c>
    </row>
    <row r="53" spans="1:6" ht="15.75" customHeight="1" x14ac:dyDescent="0.25">
      <c r="A53" s="48">
        <v>52</v>
      </c>
      <c r="B53" s="36" t="s">
        <v>328</v>
      </c>
      <c r="C53" s="42">
        <v>4000</v>
      </c>
      <c r="D53" s="42">
        <v>21000</v>
      </c>
      <c r="E53" s="42">
        <f t="shared" si="1"/>
        <v>25000</v>
      </c>
      <c r="F53" s="42">
        <v>12500</v>
      </c>
    </row>
    <row r="54" spans="1:6" ht="15.75" customHeight="1" x14ac:dyDescent="0.25">
      <c r="A54" s="48">
        <v>53</v>
      </c>
      <c r="B54" s="36" t="s">
        <v>1078</v>
      </c>
      <c r="C54" s="42">
        <v>0</v>
      </c>
      <c r="D54" s="42">
        <v>0</v>
      </c>
      <c r="E54" s="42">
        <f t="shared" si="1"/>
        <v>0</v>
      </c>
      <c r="F54" s="42">
        <v>0</v>
      </c>
    </row>
    <row r="55" spans="1:6" ht="15.75" customHeight="1" x14ac:dyDescent="0.2">
      <c r="B55" s="6">
        <f>COUNTA(B6:B54,B2:B4)</f>
        <v>52</v>
      </c>
      <c r="C55" s="43">
        <f>SUM(C2:C54)</f>
        <v>4067560</v>
      </c>
      <c r="D55" s="43">
        <f>SUM(D2:D54)</f>
        <v>2785833</v>
      </c>
      <c r="E55" s="43">
        <f>SUM(E2:E54)</f>
        <v>6853393</v>
      </c>
      <c r="F55" s="43">
        <f>SUM(F2:F54)</f>
        <v>464691</v>
      </c>
    </row>
    <row r="56" spans="1:6" ht="15.75" customHeight="1" x14ac:dyDescent="0.2"/>
    <row r="57" spans="1:6" ht="15.75" customHeight="1" x14ac:dyDescent="0.2"/>
    <row r="58" spans="1:6" ht="15.75" customHeight="1" x14ac:dyDescent="0.2">
      <c r="B58" s="47"/>
      <c r="C58" s="47"/>
      <c r="D58" s="47"/>
    </row>
    <row r="59" spans="1:6" ht="15.75" customHeight="1" x14ac:dyDescent="0.2">
      <c r="B59" s="47"/>
      <c r="C59" s="47"/>
      <c r="D59" s="47"/>
    </row>
    <row r="60" spans="1:6" ht="15.75" customHeight="1" x14ac:dyDescent="0.2">
      <c r="B60" s="47"/>
      <c r="C60" s="47"/>
      <c r="D60" s="47"/>
    </row>
    <row r="63" spans="1:6" x14ac:dyDescent="0.2">
      <c r="B63" s="29"/>
    </row>
  </sheetData>
  <sortState ref="B2:F54">
    <sortCondition descending="1" ref="E2:E54"/>
  </sortState>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DFBAF046079094EAEECE416F9C7F76E" ma:contentTypeVersion="11" ma:contentTypeDescription="Create a new document." ma:contentTypeScope="" ma:versionID="5f395aac33773119f3264d43be7cc81c">
  <xsd:schema xmlns:xsd="http://www.w3.org/2001/XMLSchema" xmlns:xs="http://www.w3.org/2001/XMLSchema" xmlns:p="http://schemas.microsoft.com/office/2006/metadata/properties" xmlns:ns2="http://schemas.microsoft.com/sharepoint/v3/fields" xmlns:ns3="CF0C8BD6-F0A4-4686-8900-5F4DD9BBE6BF" xmlns:ns4="ed6d8045-9bce-45b8-96e9-ffa15b628daa" targetNamespace="http://schemas.microsoft.com/office/2006/metadata/properties" ma:root="true" ma:fieldsID="01d1231418764c6c64ca0d05d2d8f68f" ns2:_="" ns3:_="" ns4:_="">
    <xsd:import namespace="http://schemas.microsoft.com/sharepoint/v3/fields"/>
    <xsd:import namespace="CF0C8BD6-F0A4-4686-8900-5F4DD9BBE6BF"/>
    <xsd:import namespace="ed6d8045-9bce-45b8-96e9-ffa15b628daa"/>
    <xsd:element name="properties">
      <xsd:complexType>
        <xsd:sequence>
          <xsd:element name="documentManagement">
            <xsd:complexType>
              <xsd:all>
                <xsd:element ref="ns2:Version0" minOccurs="0"/>
                <xsd:element ref="ns3:Comment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Version0" ma:index="8" nillable="true" ma:displayName="Version" ma:decimals="-1" ma:internalName="Version0" ma:readOnly="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F0C8BD6-F0A4-4686-8900-5F4DD9BBE6BF" elementFormDefault="qualified">
    <xsd:import namespace="http://schemas.microsoft.com/office/2006/documentManagement/types"/>
    <xsd:import namespace="http://schemas.microsoft.com/office/infopath/2007/PartnerControls"/>
    <xsd:element name="Comments" ma:index="9" nillable="true" ma:displayName="Comments" ma:internalName="Comments"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6d8045-9bce-45b8-96e9-ffa15b628daa"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Comments xmlns="CF0C8BD6-F0A4-4686-8900-5F4DD9BBE6BF" xsi:nil="true"/>
    <Version0 xmlns="http://schemas.microsoft.com/sharepoint/v3/fields" xsi:nil="true"/>
    <_dlc_DocId xmlns="ed6d8045-9bce-45b8-96e9-ffa15b628daa">A7UXA6N55WET-2284-494</_dlc_DocId>
    <_dlc_DocIdUrl xmlns="ed6d8045-9bce-45b8-96e9-ffa15b628daa">
      <Url>http://sp.we.aphis.gov/PPQ/policy/php/PD/CAPS/_layouts/DocIdRedir.aspx?ID=A7UXA6N55WET-2284-494</Url>
      <Description>A7UXA6N55WET-2284-494</Description>
    </_dlc_DocIdUrl>
  </documentManagement>
</p:properties>
</file>

<file path=customXml/itemProps1.xml><?xml version="1.0" encoding="utf-8"?>
<ds:datastoreItem xmlns:ds="http://schemas.openxmlformats.org/officeDocument/2006/customXml" ds:itemID="{B9EEFCE5-19DC-4E57-952A-86D6F90DE0A7}">
  <ds:schemaRefs>
    <ds:schemaRef ds:uri="http://schemas.microsoft.com/sharepoint/events"/>
  </ds:schemaRefs>
</ds:datastoreItem>
</file>

<file path=customXml/itemProps2.xml><?xml version="1.0" encoding="utf-8"?>
<ds:datastoreItem xmlns:ds="http://schemas.openxmlformats.org/officeDocument/2006/customXml" ds:itemID="{F463945E-8032-4312-9FFF-73C01A1502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CF0C8BD6-F0A4-4686-8900-5F4DD9BBE6BF"/>
    <ds:schemaRef ds:uri="ed6d8045-9bce-45b8-96e9-ffa15b628d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46028B-7536-46EA-B3F4-A67CD3F4084C}">
  <ds:schemaRefs>
    <ds:schemaRef ds:uri="http://schemas.microsoft.com/sharepoint/v3/contenttype/forms"/>
  </ds:schemaRefs>
</ds:datastoreItem>
</file>

<file path=customXml/itemProps4.xml><?xml version="1.0" encoding="utf-8"?>
<ds:datastoreItem xmlns:ds="http://schemas.openxmlformats.org/officeDocument/2006/customXml" ds:itemID="{BAFF823B-6F30-40DF-A854-B42FFB53B8FE}">
  <ds:schemaRefs>
    <ds:schemaRef ds:uri="http://schemas.microsoft.com/office/2006/metadata/longProperties"/>
  </ds:schemaRefs>
</ds:datastoreItem>
</file>

<file path=customXml/itemProps5.xml><?xml version="1.0" encoding="utf-8"?>
<ds:datastoreItem xmlns:ds="http://schemas.openxmlformats.org/officeDocument/2006/customXml" ds:itemID="{03F29093-C9F9-4B0E-8908-A6BFB3EDA6A3}">
  <ds:schemaRefs>
    <ds:schemaRef ds:uri="http://purl.org/dc/terms/"/>
    <ds:schemaRef ds:uri="http://www.w3.org/XML/1998/namespace"/>
    <ds:schemaRef ds:uri="http://purl.org/dc/elements/1.1/"/>
    <ds:schemaRef ds:uri="http://schemas.microsoft.com/office/2006/metadata/properties"/>
    <ds:schemaRef ds:uri="ed6d8045-9bce-45b8-96e9-ffa15b628daa"/>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CF0C8BD6-F0A4-4686-8900-5F4DD9BBE6BF"/>
    <ds:schemaRef ds:uri="http://schemas.microsoft.com/sharepoint/v3/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2013 J-3</vt:lpstr>
      <vt:lpstr>Pests &amp; Surveys</vt:lpstr>
      <vt:lpstr>Pivot of States</vt:lpstr>
      <vt:lpstr>Pivot of Surveys</vt:lpstr>
      <vt:lpstr>Surveys</vt:lpstr>
      <vt:lpstr>Funding</vt:lpstr>
      <vt:lpstr>Pivot of Funding</vt:lpstr>
      <vt:lpstr>Funding 2</vt:lpstr>
      <vt:lpstr>Analysis</vt:lpstr>
      <vt:lpstr>Compare Lists</vt:lpstr>
      <vt:lpstr>J3Pests</vt:lpstr>
      <vt:lpstr>Priority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Bowers, John H - APHIS</dc:creator>
  <cp:lastModifiedBy>jbowers</cp:lastModifiedBy>
  <cp:lastPrinted>2013-02-05T17:42:02Z</cp:lastPrinted>
  <dcterms:created xsi:type="dcterms:W3CDTF">2013-02-04T23:19:41Z</dcterms:created>
  <dcterms:modified xsi:type="dcterms:W3CDTF">2013-02-11T01:19:03Z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A7UXA6N55WET-2284-493</vt:lpwstr>
  </property>
  <property fmtid="{D5CDD505-2E9C-101B-9397-08002B2CF9AE}" pid="3" name="_dlc_DocIdItemGuid">
    <vt:lpwstr>0a2a5521-fec6-40d0-b16a-08bfee026469</vt:lpwstr>
  </property>
  <property fmtid="{D5CDD505-2E9C-101B-9397-08002B2CF9AE}" pid="4" name="_dlc_DocIdUrl">
    <vt:lpwstr>http://sp.we.aphis.gov/PPQ/policy/php/PD/CAPS/_layouts/DocIdRedir.aspx?ID=A7UXA6N55WET-2284-493, A7UXA6N55WET-2284-493</vt:lpwstr>
  </property>
  <property fmtid="{D5CDD505-2E9C-101B-9397-08002B2CF9AE}" pid="5" name="ContentTypeId">
    <vt:lpwstr>0x0101009DFBAF046079094EAEECE416F9C7F76E</vt:lpwstr>
  </property>
</Properties>
</file>